
<file path=[Content_Types].xml><?xml version="1.0" encoding="utf-8"?>
<Types xmlns="http://schemas.openxmlformats.org/package/2006/content-types">
  <Default Extension="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&#65279;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fileVersion appName="SpreadsheetGear 9.2.28.102"/>
  <workbookPr defaultThemeVersion="166925"/>
  <bookViews>
    <workbookView xWindow="480" yWindow="60" windowWidth="18075" windowHeight="9900"/>
  </bookViews>
  <sheets>
    <sheet name="EMICNC_24Q2_SCDPT1B" sheetId="1" r:id="rId1"/>
    <sheet name="EMICNC_24Q2_SCDPT1BF" sheetId="2" r:id="rId2"/>
    <sheet name="EMICNC_24Q2_SCDPT3" sheetId="3" r:id="rId3"/>
    <sheet name="EMICNC_24Q2_SCDPT4" sheetId="4" r:id="rId4"/>
    <sheet name="WingsListLookups" sheetId="5" state="veryHidden" r:id="rId5"/>
  </sheets>
  <definedNames>
    <definedName name="DataTypeValidations">WingsListLookups!$A$1:$A$17</definedName>
    <definedName name="NAICDes2020_LookupCode">WingsListLookups!$M$1:$N$6</definedName>
    <definedName name="NAICDes2020_LookupDesc">WingsListLookups!$K$1:$L$6</definedName>
    <definedName name="NAICDes2020_ValidationCode">WingsListLookups!$J$1:$J$6</definedName>
    <definedName name="NAICDes2020_ValidationDesc">WingsListLookups!$I$1:$I$6</definedName>
    <definedName name="NAICDesModifier2020_LookupCode">WingsListLookups!$S$1:$T$7</definedName>
    <definedName name="NAICDesModifier2020_LookupDesc">WingsListLookups!$Q$1:$R$7</definedName>
    <definedName name="NAICDesModifier2020_ValidationCode">WingsListLookups!$P$1:$P$7</definedName>
    <definedName name="NAICDesModifier2020_ValidationDesc">WingsListLookups!$O$1:$O$7</definedName>
    <definedName name="_xlnm.Print_Area" localSheetId="0">EMICNC_24Q2_SCDPT1B!$B$3:$K$22</definedName>
    <definedName name="_xlnm.Print_Area" localSheetId="1">EMICNC_24Q2_SCDPT1BF!$B$3:$I$8</definedName>
    <definedName name="_xlnm.Print_Area" localSheetId="2">EMICNC_24Q2_SCDPT3!$B$3:$U$122</definedName>
    <definedName name="_xlnm.Print_Area" localSheetId="3">EMICNC_24Q2_SCDPT4!$B$3:$AG$127</definedName>
    <definedName name="RelatedParties_LookupCode">WingsListLookups!$AE$1:$AF$6</definedName>
    <definedName name="RelatedParties_LookupDesc">WingsListLookups!$AC$1:$AD$6</definedName>
    <definedName name="RelatedParties_ValidationCode">WingsListLookups!$AB$1:$AB$6</definedName>
    <definedName name="RelatedParties_ValidationDesc">WingsListLookups!$AA$1:$AA$6</definedName>
    <definedName name="ScDForeign16_LookupCode">WingsListLookups!$G$1:$H$4</definedName>
    <definedName name="ScDForeign16_LookupDesc">WingsListLookups!$E$1:$F$4</definedName>
    <definedName name="ScDForeign16_ValidationCode">WingsListLookups!$D$1:$D$4</definedName>
    <definedName name="ScDForeign16_ValidationDesc">WingsListLookups!$C$1:$C$4</definedName>
    <definedName name="SCDPT1B_01_1" localSheetId="0">EMICNC_24Q2_SCDPT1B!$D$8</definedName>
    <definedName name="SCDPT1B_01_2" localSheetId="0">EMICNC_24Q2_SCDPT1B!$E$8</definedName>
    <definedName name="SCDPT1B_01_3" localSheetId="0">EMICNC_24Q2_SCDPT1B!$F$8</definedName>
    <definedName name="SCDPT1B_01_4" localSheetId="0">EMICNC_24Q2_SCDPT1B!$G$8</definedName>
    <definedName name="SCDPT1B_01_5" localSheetId="0">EMICNC_24Q2_SCDPT1B!$H$8</definedName>
    <definedName name="SCDPT1B_01_6" localSheetId="0">EMICNC_24Q2_SCDPT1B!$I$8</definedName>
    <definedName name="SCDPT1B_01_7" localSheetId="0">EMICNC_24Q2_SCDPT1B!$J$8</definedName>
    <definedName name="SCDPT1B_01_8" localSheetId="0">EMICNC_24Q2_SCDPT1B!$K$8</definedName>
    <definedName name="SCDPT1B_02_1" localSheetId="0">EMICNC_24Q2_SCDPT1B!$D$9</definedName>
    <definedName name="SCDPT1B_02_2" localSheetId="0">EMICNC_24Q2_SCDPT1B!$E$9</definedName>
    <definedName name="SCDPT1B_02_3" localSheetId="0">EMICNC_24Q2_SCDPT1B!$F$9</definedName>
    <definedName name="SCDPT1B_02_4" localSheetId="0">EMICNC_24Q2_SCDPT1B!$G$9</definedName>
    <definedName name="SCDPT1B_02_5" localSheetId="0">EMICNC_24Q2_SCDPT1B!$H$9</definedName>
    <definedName name="SCDPT1B_02_6" localSheetId="0">EMICNC_24Q2_SCDPT1B!$I$9</definedName>
    <definedName name="SCDPT1B_02_7" localSheetId="0">EMICNC_24Q2_SCDPT1B!$J$9</definedName>
    <definedName name="SCDPT1B_02_8" localSheetId="0">EMICNC_24Q2_SCDPT1B!$K$9</definedName>
    <definedName name="SCDPT1B_03_1" localSheetId="0">EMICNC_24Q2_SCDPT1B!$D$10</definedName>
    <definedName name="SCDPT1B_03_2" localSheetId="0">EMICNC_24Q2_SCDPT1B!$E$10</definedName>
    <definedName name="SCDPT1B_03_3" localSheetId="0">EMICNC_24Q2_SCDPT1B!$F$10</definedName>
    <definedName name="SCDPT1B_03_4" localSheetId="0">EMICNC_24Q2_SCDPT1B!$G$10</definedName>
    <definedName name="SCDPT1B_03_5" localSheetId="0">EMICNC_24Q2_SCDPT1B!$H$10</definedName>
    <definedName name="SCDPT1B_03_6" localSheetId="0">EMICNC_24Q2_SCDPT1B!$I$10</definedName>
    <definedName name="SCDPT1B_03_7" localSheetId="0">EMICNC_24Q2_SCDPT1B!$J$10</definedName>
    <definedName name="SCDPT1B_03_8" localSheetId="0">EMICNC_24Q2_SCDPT1B!$K$10</definedName>
    <definedName name="SCDPT1B_04_1" localSheetId="0">EMICNC_24Q2_SCDPT1B!$D$11</definedName>
    <definedName name="SCDPT1B_04_2" localSheetId="0">EMICNC_24Q2_SCDPT1B!$E$11</definedName>
    <definedName name="SCDPT1B_04_3" localSheetId="0">EMICNC_24Q2_SCDPT1B!$F$11</definedName>
    <definedName name="SCDPT1B_04_4" localSheetId="0">EMICNC_24Q2_SCDPT1B!$G$11</definedName>
    <definedName name="SCDPT1B_04_5" localSheetId="0">EMICNC_24Q2_SCDPT1B!$H$11</definedName>
    <definedName name="SCDPT1B_04_6" localSheetId="0">EMICNC_24Q2_SCDPT1B!$I$11</definedName>
    <definedName name="SCDPT1B_04_7" localSheetId="0">EMICNC_24Q2_SCDPT1B!$J$11</definedName>
    <definedName name="SCDPT1B_04_8" localSheetId="0">EMICNC_24Q2_SCDPT1B!$K$11</definedName>
    <definedName name="SCDPT1B_05_1" localSheetId="0">EMICNC_24Q2_SCDPT1B!$D$12</definedName>
    <definedName name="SCDPT1B_05_2" localSheetId="0">EMICNC_24Q2_SCDPT1B!$E$12</definedName>
    <definedName name="SCDPT1B_05_3" localSheetId="0">EMICNC_24Q2_SCDPT1B!$F$12</definedName>
    <definedName name="SCDPT1B_05_4" localSheetId="0">EMICNC_24Q2_SCDPT1B!$G$12</definedName>
    <definedName name="SCDPT1B_05_5" localSheetId="0">EMICNC_24Q2_SCDPT1B!$H$12</definedName>
    <definedName name="SCDPT1B_05_6" localSheetId="0">EMICNC_24Q2_SCDPT1B!$I$12</definedName>
    <definedName name="SCDPT1B_05_7" localSheetId="0">EMICNC_24Q2_SCDPT1B!$J$12</definedName>
    <definedName name="SCDPT1B_05_8" localSheetId="0">EMICNC_24Q2_SCDPT1B!$K$12</definedName>
    <definedName name="SCDPT1B_06_1" localSheetId="0">EMICNC_24Q2_SCDPT1B!$D$13</definedName>
    <definedName name="SCDPT1B_06_2" localSheetId="0">EMICNC_24Q2_SCDPT1B!$E$13</definedName>
    <definedName name="SCDPT1B_06_3" localSheetId="0">EMICNC_24Q2_SCDPT1B!$F$13</definedName>
    <definedName name="SCDPT1B_06_4" localSheetId="0">EMICNC_24Q2_SCDPT1B!$G$13</definedName>
    <definedName name="SCDPT1B_06_5" localSheetId="0">EMICNC_24Q2_SCDPT1B!$H$13</definedName>
    <definedName name="SCDPT1B_06_6" localSheetId="0">EMICNC_24Q2_SCDPT1B!$I$13</definedName>
    <definedName name="SCDPT1B_06_7" localSheetId="0">EMICNC_24Q2_SCDPT1B!$J$13</definedName>
    <definedName name="SCDPT1B_06_8" localSheetId="0">EMICNC_24Q2_SCDPT1B!$K$13</definedName>
    <definedName name="SCDPT1B_07_1" localSheetId="0">EMICNC_24Q2_SCDPT1B!$D$14</definedName>
    <definedName name="SCDPT1B_07_2" localSheetId="0">EMICNC_24Q2_SCDPT1B!$E$14</definedName>
    <definedName name="SCDPT1B_07_3" localSheetId="0">EMICNC_24Q2_SCDPT1B!$F$14</definedName>
    <definedName name="SCDPT1B_07_4" localSheetId="0">EMICNC_24Q2_SCDPT1B!$G$14</definedName>
    <definedName name="SCDPT1B_07_5" localSheetId="0">EMICNC_24Q2_SCDPT1B!$H$14</definedName>
    <definedName name="SCDPT1B_07_6" localSheetId="0">EMICNC_24Q2_SCDPT1B!$I$14</definedName>
    <definedName name="SCDPT1B_07_7" localSheetId="0">EMICNC_24Q2_SCDPT1B!$J$14</definedName>
    <definedName name="SCDPT1B_07_8" localSheetId="0">EMICNC_24Q2_SCDPT1B!$K$14</definedName>
    <definedName name="SCDPT1B_08_1" localSheetId="0">EMICNC_24Q2_SCDPT1B!$D$15</definedName>
    <definedName name="SCDPT1B_08_2" localSheetId="0">EMICNC_24Q2_SCDPT1B!$E$15</definedName>
    <definedName name="SCDPT1B_08_3" localSheetId="0">EMICNC_24Q2_SCDPT1B!$F$15</definedName>
    <definedName name="SCDPT1B_08_4" localSheetId="0">EMICNC_24Q2_SCDPT1B!$G$15</definedName>
    <definedName name="SCDPT1B_08_5" localSheetId="0">EMICNC_24Q2_SCDPT1B!$H$15</definedName>
    <definedName name="SCDPT1B_08_6" localSheetId="0">EMICNC_24Q2_SCDPT1B!$I$15</definedName>
    <definedName name="SCDPT1B_08_7" localSheetId="0">EMICNC_24Q2_SCDPT1B!$J$15</definedName>
    <definedName name="SCDPT1B_08_8" localSheetId="0">EMICNC_24Q2_SCDPT1B!$K$15</definedName>
    <definedName name="SCDPT1B_09_1" localSheetId="0">EMICNC_24Q2_SCDPT1B!$D$16</definedName>
    <definedName name="SCDPT1B_09_2" localSheetId="0">EMICNC_24Q2_SCDPT1B!$E$16</definedName>
    <definedName name="SCDPT1B_09_3" localSheetId="0">EMICNC_24Q2_SCDPT1B!$F$16</definedName>
    <definedName name="SCDPT1B_09_4" localSheetId="0">EMICNC_24Q2_SCDPT1B!$G$16</definedName>
    <definedName name="SCDPT1B_09_5" localSheetId="0">EMICNC_24Q2_SCDPT1B!$H$16</definedName>
    <definedName name="SCDPT1B_09_6" localSheetId="0">EMICNC_24Q2_SCDPT1B!$I$16</definedName>
    <definedName name="SCDPT1B_09_7" localSheetId="0">EMICNC_24Q2_SCDPT1B!$J$16</definedName>
    <definedName name="SCDPT1B_09_8" localSheetId="0">EMICNC_24Q2_SCDPT1B!$K$16</definedName>
    <definedName name="SCDPT1B_10_1" localSheetId="0">EMICNC_24Q2_SCDPT1B!$D$17</definedName>
    <definedName name="SCDPT1B_10_2" localSheetId="0">EMICNC_24Q2_SCDPT1B!$E$17</definedName>
    <definedName name="SCDPT1B_10_3" localSheetId="0">EMICNC_24Q2_SCDPT1B!$F$17</definedName>
    <definedName name="SCDPT1B_10_4" localSheetId="0">EMICNC_24Q2_SCDPT1B!$G$17</definedName>
    <definedName name="SCDPT1B_10_5" localSheetId="0">EMICNC_24Q2_SCDPT1B!$H$17</definedName>
    <definedName name="SCDPT1B_10_6" localSheetId="0">EMICNC_24Q2_SCDPT1B!$I$17</definedName>
    <definedName name="SCDPT1B_10_7" localSheetId="0">EMICNC_24Q2_SCDPT1B!$J$17</definedName>
    <definedName name="SCDPT1B_10_8" localSheetId="0">EMICNC_24Q2_SCDPT1B!$K$17</definedName>
    <definedName name="SCDPT1B_11_1" localSheetId="0">EMICNC_24Q2_SCDPT1B!$D$18</definedName>
    <definedName name="SCDPT1B_11_2" localSheetId="0">EMICNC_24Q2_SCDPT1B!$E$18</definedName>
    <definedName name="SCDPT1B_11_3" localSheetId="0">EMICNC_24Q2_SCDPT1B!$F$18</definedName>
    <definedName name="SCDPT1B_11_4" localSheetId="0">EMICNC_24Q2_SCDPT1B!$G$18</definedName>
    <definedName name="SCDPT1B_11_5" localSheetId="0">EMICNC_24Q2_SCDPT1B!$H$18</definedName>
    <definedName name="SCDPT1B_11_6" localSheetId="0">EMICNC_24Q2_SCDPT1B!$I$18</definedName>
    <definedName name="SCDPT1B_11_7" localSheetId="0">EMICNC_24Q2_SCDPT1B!$J$18</definedName>
    <definedName name="SCDPT1B_11_8" localSheetId="0">EMICNC_24Q2_SCDPT1B!$K$18</definedName>
    <definedName name="SCDPT1B_12_1" localSheetId="0">EMICNC_24Q2_SCDPT1B!$D$19</definedName>
    <definedName name="SCDPT1B_12_2" localSheetId="0">EMICNC_24Q2_SCDPT1B!$E$19</definedName>
    <definedName name="SCDPT1B_12_3" localSheetId="0">EMICNC_24Q2_SCDPT1B!$F$19</definedName>
    <definedName name="SCDPT1B_12_4" localSheetId="0">EMICNC_24Q2_SCDPT1B!$G$19</definedName>
    <definedName name="SCDPT1B_12_5" localSheetId="0">EMICNC_24Q2_SCDPT1B!$H$19</definedName>
    <definedName name="SCDPT1B_12_6" localSheetId="0">EMICNC_24Q2_SCDPT1B!$I$19</definedName>
    <definedName name="SCDPT1B_12_7" localSheetId="0">EMICNC_24Q2_SCDPT1B!$J$19</definedName>
    <definedName name="SCDPT1B_12_8" localSheetId="0">EMICNC_24Q2_SCDPT1B!$K$19</definedName>
    <definedName name="SCDPT1B_13_1" localSheetId="0">EMICNC_24Q2_SCDPT1B!$D$20</definedName>
    <definedName name="SCDPT1B_13_2" localSheetId="0">EMICNC_24Q2_SCDPT1B!$E$20</definedName>
    <definedName name="SCDPT1B_13_3" localSheetId="0">EMICNC_24Q2_SCDPT1B!$F$20</definedName>
    <definedName name="SCDPT1B_13_4" localSheetId="0">EMICNC_24Q2_SCDPT1B!$G$20</definedName>
    <definedName name="SCDPT1B_13_5" localSheetId="0">EMICNC_24Q2_SCDPT1B!$H$20</definedName>
    <definedName name="SCDPT1B_13_6" localSheetId="0">EMICNC_24Q2_SCDPT1B!$I$20</definedName>
    <definedName name="SCDPT1B_13_7" localSheetId="0">EMICNC_24Q2_SCDPT1B!$J$20</definedName>
    <definedName name="SCDPT1B_13_8" localSheetId="0">EMICNC_24Q2_SCDPT1B!$K$20</definedName>
    <definedName name="SCDPT1B_14_1" localSheetId="0">EMICNC_24Q2_SCDPT1B!$D$21</definedName>
    <definedName name="SCDPT1B_14_2" localSheetId="0">EMICNC_24Q2_SCDPT1B!$E$21</definedName>
    <definedName name="SCDPT1B_14_3" localSheetId="0">EMICNC_24Q2_SCDPT1B!$F$21</definedName>
    <definedName name="SCDPT1B_14_4" localSheetId="0">EMICNC_24Q2_SCDPT1B!$G$21</definedName>
    <definedName name="SCDPT1B_14_5" localSheetId="0">EMICNC_24Q2_SCDPT1B!$H$21</definedName>
    <definedName name="SCDPT1B_14_6" localSheetId="0">EMICNC_24Q2_SCDPT1B!$I$21</definedName>
    <definedName name="SCDPT1B_14_7" localSheetId="0">EMICNC_24Q2_SCDPT1B!$J$21</definedName>
    <definedName name="SCDPT1B_14_8" localSheetId="0">EMICNC_24Q2_SCDPT1B!$K$21</definedName>
    <definedName name="SCDPT1B_15_1" localSheetId="0">EMICNC_24Q2_SCDPT1B!$D$22</definedName>
    <definedName name="SCDPT1B_15_2" localSheetId="0">EMICNC_24Q2_SCDPT1B!$E$22</definedName>
    <definedName name="SCDPT1B_15_3" localSheetId="0">EMICNC_24Q2_SCDPT1B!$F$22</definedName>
    <definedName name="SCDPT1B_15_4" localSheetId="0">EMICNC_24Q2_SCDPT1B!$G$22</definedName>
    <definedName name="SCDPT1B_15_5" localSheetId="0">EMICNC_24Q2_SCDPT1B!$H$22</definedName>
    <definedName name="SCDPT1B_15_6" localSheetId="0">EMICNC_24Q2_SCDPT1B!$I$22</definedName>
    <definedName name="SCDPT1B_15_7" localSheetId="0">EMICNC_24Q2_SCDPT1B!$J$22</definedName>
    <definedName name="SCDPT1B_15_8" localSheetId="0">EMICNC_24Q2_SCDPT1B!$K$22</definedName>
    <definedName name="SCDPT1BF_0000001_1" localSheetId="1">EMICNC_24Q2_SCDPT1BF!$D$8</definedName>
    <definedName name="SCDPT1BF_0000001_2" localSheetId="1">EMICNC_24Q2_SCDPT1BF!$E$8</definedName>
    <definedName name="SCDPT1BF_0000001_3" localSheetId="1">EMICNC_24Q2_SCDPT1BF!$F$8</definedName>
    <definedName name="SCDPT1BF_0000001_4" localSheetId="1">EMICNC_24Q2_SCDPT1BF!$G$8</definedName>
    <definedName name="SCDPT1BF_0000001_5" localSheetId="1">EMICNC_24Q2_SCDPT1BF!$H$8</definedName>
    <definedName name="SCDPT1BF_0000001_6" localSheetId="1">EMICNC_24Q2_SCDPT1BF!$I$8</definedName>
    <definedName name="SCDPT3_0100000000_Range" localSheetId="2">EMICNC_24Q2_SCDPT3!$B$8:$U$10</definedName>
    <definedName name="SCDPT3_0109999999_7" localSheetId="2">EMICNC_24Q2_SCDPT3!$I$11</definedName>
    <definedName name="SCDPT3_0109999999_8" localSheetId="2">EMICNC_24Q2_SCDPT3!$J$11</definedName>
    <definedName name="SCDPT3_0109999999_9" localSheetId="2">EMICNC_24Q2_SCDPT3!$K$11</definedName>
    <definedName name="SCDPT3_0300000000_Range" localSheetId="2">EMICNC_24Q2_SCDPT3!$B$12:$U$14</definedName>
    <definedName name="SCDPT3_0309999999_7" localSheetId="2">EMICNC_24Q2_SCDPT3!$I$15</definedName>
    <definedName name="SCDPT3_0309999999_8" localSheetId="2">EMICNC_24Q2_SCDPT3!$J$15</definedName>
    <definedName name="SCDPT3_0309999999_9" localSheetId="2">EMICNC_24Q2_SCDPT3!$K$15</definedName>
    <definedName name="SCDPT3_0500000000_Range" localSheetId="2">EMICNC_24Q2_SCDPT3!$B$16:$U$18</definedName>
    <definedName name="SCDPT3_0509999999_7" localSheetId="2">EMICNC_24Q2_SCDPT3!$I$19</definedName>
    <definedName name="SCDPT3_0509999999_8" localSheetId="2">EMICNC_24Q2_SCDPT3!$J$19</definedName>
    <definedName name="SCDPT3_0509999999_9" localSheetId="2">EMICNC_24Q2_SCDPT3!$K$19</definedName>
    <definedName name="SCDPT3_0700000000_Range" localSheetId="2">EMICNC_24Q2_SCDPT3!$B$20:$U$22</definedName>
    <definedName name="SCDPT3_0709999999_7" localSheetId="2">EMICNC_24Q2_SCDPT3!$I$23</definedName>
    <definedName name="SCDPT3_0709999999_8" localSheetId="2">EMICNC_24Q2_SCDPT3!$J$23</definedName>
    <definedName name="SCDPT3_0709999999_9" localSheetId="2">EMICNC_24Q2_SCDPT3!$K$23</definedName>
    <definedName name="SCDPT3_0900000000_Range" localSheetId="2">EMICNC_24Q2_SCDPT3!$B$24:$U$26</definedName>
    <definedName name="SCDPT3_0909999999_7" localSheetId="2">EMICNC_24Q2_SCDPT3!$I$27</definedName>
    <definedName name="SCDPT3_0909999999_8" localSheetId="2">EMICNC_24Q2_SCDPT3!$J$27</definedName>
    <definedName name="SCDPT3_0909999999_9" localSheetId="2">EMICNC_24Q2_SCDPT3!$K$27</definedName>
    <definedName name="SCDPT3_1100000000_Range" localSheetId="2">EMICNC_24Q2_SCDPT3!$B$28:$U$30</definedName>
    <definedName name="SCDPT3_1109999999_7" localSheetId="2">EMICNC_24Q2_SCDPT3!$I$31</definedName>
    <definedName name="SCDPT3_1109999999_8" localSheetId="2">EMICNC_24Q2_SCDPT3!$J$31</definedName>
    <definedName name="SCDPT3_1109999999_9" localSheetId="2">EMICNC_24Q2_SCDPT3!$K$31</definedName>
    <definedName name="SCDPT3_1300000000_Range" localSheetId="2">EMICNC_24Q2_SCDPT3!$B$32:$U$34</definedName>
    <definedName name="SCDPT3_1309999999_7" localSheetId="2">EMICNC_24Q2_SCDPT3!$I$35</definedName>
    <definedName name="SCDPT3_1309999999_8" localSheetId="2">EMICNC_24Q2_SCDPT3!$J$35</definedName>
    <definedName name="SCDPT3_1309999999_9" localSheetId="2">EMICNC_24Q2_SCDPT3!$K$35</definedName>
    <definedName name="SCDPT3_1500000000_Range" localSheetId="2">EMICNC_24Q2_SCDPT3!$B$36:$U$38</definedName>
    <definedName name="SCDPT3_1509999999_7" localSheetId="2">EMICNC_24Q2_SCDPT3!$I$39</definedName>
    <definedName name="SCDPT3_1509999999_8" localSheetId="2">EMICNC_24Q2_SCDPT3!$J$39</definedName>
    <definedName name="SCDPT3_1509999999_9" localSheetId="2">EMICNC_24Q2_SCDPT3!$K$39</definedName>
    <definedName name="SCDPT3_1610000000_Range" localSheetId="2">EMICNC_24Q2_SCDPT3!$B$40:$U$42</definedName>
    <definedName name="SCDPT3_1619999999_7" localSheetId="2">EMICNC_24Q2_SCDPT3!$I$43</definedName>
    <definedName name="SCDPT3_1619999999_8" localSheetId="2">EMICNC_24Q2_SCDPT3!$J$43</definedName>
    <definedName name="SCDPT3_1619999999_9" localSheetId="2">EMICNC_24Q2_SCDPT3!$K$43</definedName>
    <definedName name="SCDPT3_1900000000_Range" localSheetId="2">EMICNC_24Q2_SCDPT3!$B$44:$U$46</definedName>
    <definedName name="SCDPT3_1909999999_7" localSheetId="2">EMICNC_24Q2_SCDPT3!$I$47</definedName>
    <definedName name="SCDPT3_1909999999_8" localSheetId="2">EMICNC_24Q2_SCDPT3!$J$47</definedName>
    <definedName name="SCDPT3_1909999999_9" localSheetId="2">EMICNC_24Q2_SCDPT3!$K$47</definedName>
    <definedName name="SCDPT3_2010000000_Range" localSheetId="2">EMICNC_24Q2_SCDPT3!$B$48:$U$50</definedName>
    <definedName name="SCDPT3_2019999999_7" localSheetId="2">EMICNC_24Q2_SCDPT3!$I$51</definedName>
    <definedName name="SCDPT3_2019999999_8" localSheetId="2">EMICNC_24Q2_SCDPT3!$J$51</definedName>
    <definedName name="SCDPT3_2019999999_9" localSheetId="2">EMICNC_24Q2_SCDPT3!$K$51</definedName>
    <definedName name="SCDPT3_2509999997_7" localSheetId="2">EMICNC_24Q2_SCDPT3!$I$52</definedName>
    <definedName name="SCDPT3_2509999997_8" localSheetId="2">EMICNC_24Q2_SCDPT3!$J$52</definedName>
    <definedName name="SCDPT3_2509999997_9" localSheetId="2">EMICNC_24Q2_SCDPT3!$K$52</definedName>
    <definedName name="SCDPT3_2509999999_7" localSheetId="2">EMICNC_24Q2_SCDPT3!$I$54</definedName>
    <definedName name="SCDPT3_2509999999_8" localSheetId="2">EMICNC_24Q2_SCDPT3!$J$54</definedName>
    <definedName name="SCDPT3_2509999999_9" localSheetId="2">EMICNC_24Q2_SCDPT3!$K$54</definedName>
    <definedName name="SCDPT3_4010000000_Range" localSheetId="2">EMICNC_24Q2_SCDPT3!$B$55:$U$57</definedName>
    <definedName name="SCDPT3_4019999999_7" localSheetId="2">EMICNC_24Q2_SCDPT3!$I$58</definedName>
    <definedName name="SCDPT3_4019999999_9" localSheetId="2">EMICNC_24Q2_SCDPT3!$K$58</definedName>
    <definedName name="SCDPT3_4020000000_Range" localSheetId="2">EMICNC_24Q2_SCDPT3!$B$59:$U$61</definedName>
    <definedName name="SCDPT3_4029999999_7" localSheetId="2">EMICNC_24Q2_SCDPT3!$I$62</definedName>
    <definedName name="SCDPT3_4029999999_9" localSheetId="2">EMICNC_24Q2_SCDPT3!$K$62</definedName>
    <definedName name="SCDPT3_4310000000_Range" localSheetId="2">EMICNC_24Q2_SCDPT3!$B$63:$U$65</definedName>
    <definedName name="SCDPT3_4319999999_7" localSheetId="2">EMICNC_24Q2_SCDPT3!$I$66</definedName>
    <definedName name="SCDPT3_4319999999_9" localSheetId="2">EMICNC_24Q2_SCDPT3!$K$66</definedName>
    <definedName name="SCDPT3_4320000000_Range" localSheetId="2">EMICNC_24Q2_SCDPT3!$B$67:$U$69</definedName>
    <definedName name="SCDPT3_4329999999_7" localSheetId="2">EMICNC_24Q2_SCDPT3!$I$70</definedName>
    <definedName name="SCDPT3_4329999999_9" localSheetId="2">EMICNC_24Q2_SCDPT3!$K$70</definedName>
    <definedName name="SCDPT3_4509999997_7" localSheetId="2">EMICNC_24Q2_SCDPT3!$I$71</definedName>
    <definedName name="SCDPT3_4509999997_9" localSheetId="2">EMICNC_24Q2_SCDPT3!$K$71</definedName>
    <definedName name="SCDPT3_4509999999_7" localSheetId="2">EMICNC_24Q2_SCDPT3!$I$73</definedName>
    <definedName name="SCDPT3_4509999999_9" localSheetId="2">EMICNC_24Q2_SCDPT3!$K$73</definedName>
    <definedName name="SCDPT3_5010000000_Range" localSheetId="2">EMICNC_24Q2_SCDPT3!$B$74:$U$76</definedName>
    <definedName name="SCDPT3_5019999999_7" localSheetId="2">EMICNC_24Q2_SCDPT3!$I$77</definedName>
    <definedName name="SCDPT3_5019999999_9" localSheetId="2">EMICNC_24Q2_SCDPT3!$K$77</definedName>
    <definedName name="SCDPT3_5020000000_Range" localSheetId="2">EMICNC_24Q2_SCDPT3!$B$78:$U$80</definedName>
    <definedName name="SCDPT3_5029999999_7" localSheetId="2">EMICNC_24Q2_SCDPT3!$I$81</definedName>
    <definedName name="SCDPT3_5029999999_9" localSheetId="2">EMICNC_24Q2_SCDPT3!$K$81</definedName>
    <definedName name="SCDPT3_5310000000_Range" localSheetId="2">EMICNC_24Q2_SCDPT3!$B$82:$U$84</definedName>
    <definedName name="SCDPT3_5319999999_7" localSheetId="2">EMICNC_24Q2_SCDPT3!$I$85</definedName>
    <definedName name="SCDPT3_5319999999_9" localSheetId="2">EMICNC_24Q2_SCDPT3!$K$85</definedName>
    <definedName name="SCDPT3_5320000000_Range" localSheetId="2">EMICNC_24Q2_SCDPT3!$B$86:$U$88</definedName>
    <definedName name="SCDPT3_5329999999_7" localSheetId="2">EMICNC_24Q2_SCDPT3!$I$89</definedName>
    <definedName name="SCDPT3_5329999999_9" localSheetId="2">EMICNC_24Q2_SCDPT3!$K$89</definedName>
    <definedName name="SCDPT3_5510000000_Range" localSheetId="2">EMICNC_24Q2_SCDPT3!$B$90:$U$92</definedName>
    <definedName name="SCDPT3_5519999999_7" localSheetId="2">EMICNC_24Q2_SCDPT3!$I$93</definedName>
    <definedName name="SCDPT3_5519999999_9" localSheetId="2">EMICNC_24Q2_SCDPT3!$K$93</definedName>
    <definedName name="SCDPT3_5520000000_Range" localSheetId="2">EMICNC_24Q2_SCDPT3!$B$94:$U$96</definedName>
    <definedName name="SCDPT3_5529999999_7" localSheetId="2">EMICNC_24Q2_SCDPT3!$I$97</definedName>
    <definedName name="SCDPT3_5529999999_9" localSheetId="2">EMICNC_24Q2_SCDPT3!$K$97</definedName>
    <definedName name="SCDPT3_5710000000_Range" localSheetId="2">EMICNC_24Q2_SCDPT3!$B$98:$U$100</definedName>
    <definedName name="SCDPT3_5719999999_7" localSheetId="2">EMICNC_24Q2_SCDPT3!$I$101</definedName>
    <definedName name="SCDPT3_5719999999_9" localSheetId="2">EMICNC_24Q2_SCDPT3!$K$101</definedName>
    <definedName name="SCDPT3_5720000000_Range" localSheetId="2">EMICNC_24Q2_SCDPT3!$B$102:$U$104</definedName>
    <definedName name="SCDPT3_5729999999_7" localSheetId="2">EMICNC_24Q2_SCDPT3!$I$105</definedName>
    <definedName name="SCDPT3_5729999999_9" localSheetId="2">EMICNC_24Q2_SCDPT3!$K$105</definedName>
    <definedName name="SCDPT3_5810000000_Range" localSheetId="2">EMICNC_24Q2_SCDPT3!$B$106:$U$108</definedName>
    <definedName name="SCDPT3_5819999999_7" localSheetId="2">EMICNC_24Q2_SCDPT3!$I$109</definedName>
    <definedName name="SCDPT3_5819999999_9" localSheetId="2">EMICNC_24Q2_SCDPT3!$K$109</definedName>
    <definedName name="SCDPT3_5910000000_Range" localSheetId="2">EMICNC_24Q2_SCDPT3!$B$110:$U$112</definedName>
    <definedName name="SCDPT3_5919999999_7" localSheetId="2">EMICNC_24Q2_SCDPT3!$I$113</definedName>
    <definedName name="SCDPT3_5919999999_9" localSheetId="2">EMICNC_24Q2_SCDPT3!$K$113</definedName>
    <definedName name="SCDPT3_5920000000_Range" localSheetId="2">EMICNC_24Q2_SCDPT3!$B$114:$U$116</definedName>
    <definedName name="SCDPT3_5929999999_7" localSheetId="2">EMICNC_24Q2_SCDPT3!$I$117</definedName>
    <definedName name="SCDPT3_5929999999_9" localSheetId="2">EMICNC_24Q2_SCDPT3!$K$117</definedName>
    <definedName name="SCDPT3_5989999997_7" localSheetId="2">EMICNC_24Q2_SCDPT3!$I$118</definedName>
    <definedName name="SCDPT3_5989999997_9" localSheetId="2">EMICNC_24Q2_SCDPT3!$K$118</definedName>
    <definedName name="SCDPT3_5989999999_7" localSheetId="2">EMICNC_24Q2_SCDPT3!$I$120</definedName>
    <definedName name="SCDPT3_5989999999_9" localSheetId="2">EMICNC_24Q2_SCDPT3!$K$120</definedName>
    <definedName name="SCDPT3_5999999999_7" localSheetId="2">EMICNC_24Q2_SCDPT3!$I$121</definedName>
    <definedName name="SCDPT3_5999999999_9" localSheetId="2">EMICNC_24Q2_SCDPT3!$K$121</definedName>
    <definedName name="SCDPT3_6009999999_7" localSheetId="2">EMICNC_24Q2_SCDPT3!$I$122</definedName>
    <definedName name="SCDPT3_6009999999_9" localSheetId="2">EMICNC_24Q2_SCDPT3!$K$122</definedName>
    <definedName name="SCDPT4_0100000000_Range" localSheetId="3">EMICNC_24Q2_SCDPT4!$B$8:$AG$10</definedName>
    <definedName name="SCDPT4_0109999999_10" localSheetId="3">EMICNC_24Q2_SCDPT4!$L$11</definedName>
    <definedName name="SCDPT4_0109999999_11" localSheetId="3">EMICNC_24Q2_SCDPT4!$M$11</definedName>
    <definedName name="SCDPT4_0109999999_12" localSheetId="3">EMICNC_24Q2_SCDPT4!$N$11</definedName>
    <definedName name="SCDPT4_0109999999_13" localSheetId="3">EMICNC_24Q2_SCDPT4!$O$11</definedName>
    <definedName name="SCDPT4_0109999999_14" localSheetId="3">EMICNC_24Q2_SCDPT4!$P$11</definedName>
    <definedName name="SCDPT4_0109999999_15" localSheetId="3">EMICNC_24Q2_SCDPT4!$Q$11</definedName>
    <definedName name="SCDPT4_0109999999_16" localSheetId="3">EMICNC_24Q2_SCDPT4!$R$11</definedName>
    <definedName name="SCDPT4_0109999999_17" localSheetId="3">EMICNC_24Q2_SCDPT4!$S$11</definedName>
    <definedName name="SCDPT4_0109999999_18" localSheetId="3">EMICNC_24Q2_SCDPT4!$T$11</definedName>
    <definedName name="SCDPT4_0109999999_19" localSheetId="3">EMICNC_24Q2_SCDPT4!$U$11</definedName>
    <definedName name="SCDPT4_0109999999_20" localSheetId="3">EMICNC_24Q2_SCDPT4!$V$11</definedName>
    <definedName name="SCDPT4_0109999999_7" localSheetId="3">EMICNC_24Q2_SCDPT4!$I$11</definedName>
    <definedName name="SCDPT4_0109999999_8" localSheetId="3">EMICNC_24Q2_SCDPT4!$J$11</definedName>
    <definedName name="SCDPT4_0109999999_9" localSheetId="3">EMICNC_24Q2_SCDPT4!$K$11</definedName>
    <definedName name="SCDPT4_0300000000_Range" localSheetId="3">EMICNC_24Q2_SCDPT4!$B$12:$AG$14</definedName>
    <definedName name="SCDPT4_0309999999_10" localSheetId="3">EMICNC_24Q2_SCDPT4!$L$15</definedName>
    <definedName name="SCDPT4_0309999999_11" localSheetId="3">EMICNC_24Q2_SCDPT4!$M$15</definedName>
    <definedName name="SCDPT4_0309999999_12" localSheetId="3">EMICNC_24Q2_SCDPT4!$N$15</definedName>
    <definedName name="SCDPT4_0309999999_13" localSheetId="3">EMICNC_24Q2_SCDPT4!$O$15</definedName>
    <definedName name="SCDPT4_0309999999_14" localSheetId="3">EMICNC_24Q2_SCDPT4!$P$15</definedName>
    <definedName name="SCDPT4_0309999999_15" localSheetId="3">EMICNC_24Q2_SCDPT4!$Q$15</definedName>
    <definedName name="SCDPT4_0309999999_16" localSheetId="3">EMICNC_24Q2_SCDPT4!$R$15</definedName>
    <definedName name="SCDPT4_0309999999_17" localSheetId="3">EMICNC_24Q2_SCDPT4!$S$15</definedName>
    <definedName name="SCDPT4_0309999999_18" localSheetId="3">EMICNC_24Q2_SCDPT4!$T$15</definedName>
    <definedName name="SCDPT4_0309999999_19" localSheetId="3">EMICNC_24Q2_SCDPT4!$U$15</definedName>
    <definedName name="SCDPT4_0309999999_20" localSheetId="3">EMICNC_24Q2_SCDPT4!$V$15</definedName>
    <definedName name="SCDPT4_0309999999_7" localSheetId="3">EMICNC_24Q2_SCDPT4!$I$15</definedName>
    <definedName name="SCDPT4_0309999999_8" localSheetId="3">EMICNC_24Q2_SCDPT4!$J$15</definedName>
    <definedName name="SCDPT4_0309999999_9" localSheetId="3">EMICNC_24Q2_SCDPT4!$K$15</definedName>
    <definedName name="SCDPT4_0500000000_Range" localSheetId="3">EMICNC_24Q2_SCDPT4!$B$16:$AG$18</definedName>
    <definedName name="SCDPT4_0509999999_10" localSheetId="3">EMICNC_24Q2_SCDPT4!$L$19</definedName>
    <definedName name="SCDPT4_0509999999_11" localSheetId="3">EMICNC_24Q2_SCDPT4!$M$19</definedName>
    <definedName name="SCDPT4_0509999999_12" localSheetId="3">EMICNC_24Q2_SCDPT4!$N$19</definedName>
    <definedName name="SCDPT4_0509999999_13" localSheetId="3">EMICNC_24Q2_SCDPT4!$O$19</definedName>
    <definedName name="SCDPT4_0509999999_14" localSheetId="3">EMICNC_24Q2_SCDPT4!$P$19</definedName>
    <definedName name="SCDPT4_0509999999_15" localSheetId="3">EMICNC_24Q2_SCDPT4!$Q$19</definedName>
    <definedName name="SCDPT4_0509999999_16" localSheetId="3">EMICNC_24Q2_SCDPT4!$R$19</definedName>
    <definedName name="SCDPT4_0509999999_17" localSheetId="3">EMICNC_24Q2_SCDPT4!$S$19</definedName>
    <definedName name="SCDPT4_0509999999_18" localSheetId="3">EMICNC_24Q2_SCDPT4!$T$19</definedName>
    <definedName name="SCDPT4_0509999999_19" localSheetId="3">EMICNC_24Q2_SCDPT4!$U$19</definedName>
    <definedName name="SCDPT4_0509999999_20" localSheetId="3">EMICNC_24Q2_SCDPT4!$V$19</definedName>
    <definedName name="SCDPT4_0509999999_7" localSheetId="3">EMICNC_24Q2_SCDPT4!$I$19</definedName>
    <definedName name="SCDPT4_0509999999_8" localSheetId="3">EMICNC_24Q2_SCDPT4!$J$19</definedName>
    <definedName name="SCDPT4_0509999999_9" localSheetId="3">EMICNC_24Q2_SCDPT4!$K$19</definedName>
    <definedName name="SCDPT4_0700000000_Range" localSheetId="3">EMICNC_24Q2_SCDPT4!$B$20:$AG$22</definedName>
    <definedName name="SCDPT4_0709999999_10" localSheetId="3">EMICNC_24Q2_SCDPT4!$L$23</definedName>
    <definedName name="SCDPT4_0709999999_11" localSheetId="3">EMICNC_24Q2_SCDPT4!$M$23</definedName>
    <definedName name="SCDPT4_0709999999_12" localSheetId="3">EMICNC_24Q2_SCDPT4!$N$23</definedName>
    <definedName name="SCDPT4_0709999999_13" localSheetId="3">EMICNC_24Q2_SCDPT4!$O$23</definedName>
    <definedName name="SCDPT4_0709999999_14" localSheetId="3">EMICNC_24Q2_SCDPT4!$P$23</definedName>
    <definedName name="SCDPT4_0709999999_15" localSheetId="3">EMICNC_24Q2_SCDPT4!$Q$23</definedName>
    <definedName name="SCDPT4_0709999999_16" localSheetId="3">EMICNC_24Q2_SCDPT4!$R$23</definedName>
    <definedName name="SCDPT4_0709999999_17" localSheetId="3">EMICNC_24Q2_SCDPT4!$S$23</definedName>
    <definedName name="SCDPT4_0709999999_18" localSheetId="3">EMICNC_24Q2_SCDPT4!$T$23</definedName>
    <definedName name="SCDPT4_0709999999_19" localSheetId="3">EMICNC_24Q2_SCDPT4!$U$23</definedName>
    <definedName name="SCDPT4_0709999999_20" localSheetId="3">EMICNC_24Q2_SCDPT4!$V$23</definedName>
    <definedName name="SCDPT4_0709999999_7" localSheetId="3">EMICNC_24Q2_SCDPT4!$I$23</definedName>
    <definedName name="SCDPT4_0709999999_8" localSheetId="3">EMICNC_24Q2_SCDPT4!$J$23</definedName>
    <definedName name="SCDPT4_0709999999_9" localSheetId="3">EMICNC_24Q2_SCDPT4!$K$23</definedName>
    <definedName name="SCDPT4_0900000000_Range" localSheetId="3">EMICNC_24Q2_SCDPT4!$B$24:$AG$26</definedName>
    <definedName name="SCDPT4_0909999999_10" localSheetId="3">EMICNC_24Q2_SCDPT4!$L$27</definedName>
    <definedName name="SCDPT4_0909999999_11" localSheetId="3">EMICNC_24Q2_SCDPT4!$M$27</definedName>
    <definedName name="SCDPT4_0909999999_12" localSheetId="3">EMICNC_24Q2_SCDPT4!$N$27</definedName>
    <definedName name="SCDPT4_0909999999_13" localSheetId="3">EMICNC_24Q2_SCDPT4!$O$27</definedName>
    <definedName name="SCDPT4_0909999999_14" localSheetId="3">EMICNC_24Q2_SCDPT4!$P$27</definedName>
    <definedName name="SCDPT4_0909999999_15" localSheetId="3">EMICNC_24Q2_SCDPT4!$Q$27</definedName>
    <definedName name="SCDPT4_0909999999_16" localSheetId="3">EMICNC_24Q2_SCDPT4!$R$27</definedName>
    <definedName name="SCDPT4_0909999999_17" localSheetId="3">EMICNC_24Q2_SCDPT4!$S$27</definedName>
    <definedName name="SCDPT4_0909999999_18" localSheetId="3">EMICNC_24Q2_SCDPT4!$T$27</definedName>
    <definedName name="SCDPT4_0909999999_19" localSheetId="3">EMICNC_24Q2_SCDPT4!$U$27</definedName>
    <definedName name="SCDPT4_0909999999_20" localSheetId="3">EMICNC_24Q2_SCDPT4!$V$27</definedName>
    <definedName name="SCDPT4_0909999999_7" localSheetId="3">EMICNC_24Q2_SCDPT4!$I$27</definedName>
    <definedName name="SCDPT4_0909999999_8" localSheetId="3">EMICNC_24Q2_SCDPT4!$J$27</definedName>
    <definedName name="SCDPT4_0909999999_9" localSheetId="3">EMICNC_24Q2_SCDPT4!$K$27</definedName>
    <definedName name="SCDPT4_1100000000_Range" localSheetId="3">EMICNC_24Q2_SCDPT4!$B$28:$AG$35</definedName>
    <definedName name="SCDPT4_1109999999_10" localSheetId="3">EMICNC_24Q2_SCDPT4!$L$36</definedName>
    <definedName name="SCDPT4_1109999999_11" localSheetId="3">EMICNC_24Q2_SCDPT4!$M$36</definedName>
    <definedName name="SCDPT4_1109999999_12" localSheetId="3">EMICNC_24Q2_SCDPT4!$N$36</definedName>
    <definedName name="SCDPT4_1109999999_13" localSheetId="3">EMICNC_24Q2_SCDPT4!$O$36</definedName>
    <definedName name="SCDPT4_1109999999_14" localSheetId="3">EMICNC_24Q2_SCDPT4!$P$36</definedName>
    <definedName name="SCDPT4_1109999999_15" localSheetId="3">EMICNC_24Q2_SCDPT4!$Q$36</definedName>
    <definedName name="SCDPT4_1109999999_16" localSheetId="3">EMICNC_24Q2_SCDPT4!$R$36</definedName>
    <definedName name="SCDPT4_1109999999_17" localSheetId="3">EMICNC_24Q2_SCDPT4!$S$36</definedName>
    <definedName name="SCDPT4_1109999999_18" localSheetId="3">EMICNC_24Q2_SCDPT4!$T$36</definedName>
    <definedName name="SCDPT4_1109999999_19" localSheetId="3">EMICNC_24Q2_SCDPT4!$U$36</definedName>
    <definedName name="SCDPT4_1109999999_20" localSheetId="3">EMICNC_24Q2_SCDPT4!$V$36</definedName>
    <definedName name="SCDPT4_1109999999_7" localSheetId="3">EMICNC_24Q2_SCDPT4!$I$36</definedName>
    <definedName name="SCDPT4_1109999999_8" localSheetId="3">EMICNC_24Q2_SCDPT4!$J$36</definedName>
    <definedName name="SCDPT4_1109999999_9" localSheetId="3">EMICNC_24Q2_SCDPT4!$K$36</definedName>
    <definedName name="SCDPT4_1300000000_Range" localSheetId="3">EMICNC_24Q2_SCDPT4!$B$37:$AG$39</definedName>
    <definedName name="SCDPT4_1309999999_10" localSheetId="3">EMICNC_24Q2_SCDPT4!$L$40</definedName>
    <definedName name="SCDPT4_1309999999_11" localSheetId="3">EMICNC_24Q2_SCDPT4!$M$40</definedName>
    <definedName name="SCDPT4_1309999999_12" localSheetId="3">EMICNC_24Q2_SCDPT4!$N$40</definedName>
    <definedName name="SCDPT4_1309999999_13" localSheetId="3">EMICNC_24Q2_SCDPT4!$O$40</definedName>
    <definedName name="SCDPT4_1309999999_14" localSheetId="3">EMICNC_24Q2_SCDPT4!$P$40</definedName>
    <definedName name="SCDPT4_1309999999_15" localSheetId="3">EMICNC_24Q2_SCDPT4!$Q$40</definedName>
    <definedName name="SCDPT4_1309999999_16" localSheetId="3">EMICNC_24Q2_SCDPT4!$R$40</definedName>
    <definedName name="SCDPT4_1309999999_17" localSheetId="3">EMICNC_24Q2_SCDPT4!$S$40</definedName>
    <definedName name="SCDPT4_1309999999_18" localSheetId="3">EMICNC_24Q2_SCDPT4!$T$40</definedName>
    <definedName name="SCDPT4_1309999999_19" localSheetId="3">EMICNC_24Q2_SCDPT4!$U$40</definedName>
    <definedName name="SCDPT4_1309999999_20" localSheetId="3">EMICNC_24Q2_SCDPT4!$V$40</definedName>
    <definedName name="SCDPT4_1309999999_7" localSheetId="3">EMICNC_24Q2_SCDPT4!$I$40</definedName>
    <definedName name="SCDPT4_1309999999_8" localSheetId="3">EMICNC_24Q2_SCDPT4!$J$40</definedName>
    <definedName name="SCDPT4_1309999999_9" localSheetId="3">EMICNC_24Q2_SCDPT4!$K$40</definedName>
    <definedName name="SCDPT4_1500000000_Range" localSheetId="3">EMICNC_24Q2_SCDPT4!$B$41:$AG$43</definedName>
    <definedName name="SCDPT4_1509999999_10" localSheetId="3">EMICNC_24Q2_SCDPT4!$L$44</definedName>
    <definedName name="SCDPT4_1509999999_11" localSheetId="3">EMICNC_24Q2_SCDPT4!$M$44</definedName>
    <definedName name="SCDPT4_1509999999_12" localSheetId="3">EMICNC_24Q2_SCDPT4!$N$44</definedName>
    <definedName name="SCDPT4_1509999999_13" localSheetId="3">EMICNC_24Q2_SCDPT4!$O$44</definedName>
    <definedName name="SCDPT4_1509999999_14" localSheetId="3">EMICNC_24Q2_SCDPT4!$P$44</definedName>
    <definedName name="SCDPT4_1509999999_15" localSheetId="3">EMICNC_24Q2_SCDPT4!$Q$44</definedName>
    <definedName name="SCDPT4_1509999999_16" localSheetId="3">EMICNC_24Q2_SCDPT4!$R$44</definedName>
    <definedName name="SCDPT4_1509999999_17" localSheetId="3">EMICNC_24Q2_SCDPT4!$S$44</definedName>
    <definedName name="SCDPT4_1509999999_18" localSheetId="3">EMICNC_24Q2_SCDPT4!$T$44</definedName>
    <definedName name="SCDPT4_1509999999_19" localSheetId="3">EMICNC_24Q2_SCDPT4!$U$44</definedName>
    <definedName name="SCDPT4_1509999999_20" localSheetId="3">EMICNC_24Q2_SCDPT4!$V$44</definedName>
    <definedName name="SCDPT4_1509999999_7" localSheetId="3">EMICNC_24Q2_SCDPT4!$I$44</definedName>
    <definedName name="SCDPT4_1509999999_8" localSheetId="3">EMICNC_24Q2_SCDPT4!$J$44</definedName>
    <definedName name="SCDPT4_1509999999_9" localSheetId="3">EMICNC_24Q2_SCDPT4!$K$44</definedName>
    <definedName name="SCDPT4_1610000000_Range" localSheetId="3">EMICNC_24Q2_SCDPT4!$B$45:$AG$47</definedName>
    <definedName name="SCDPT4_1619999999_10" localSheetId="3">EMICNC_24Q2_SCDPT4!$L$48</definedName>
    <definedName name="SCDPT4_1619999999_11" localSheetId="3">EMICNC_24Q2_SCDPT4!$M$48</definedName>
    <definedName name="SCDPT4_1619999999_12" localSheetId="3">EMICNC_24Q2_SCDPT4!$N$48</definedName>
    <definedName name="SCDPT4_1619999999_13" localSheetId="3">EMICNC_24Q2_SCDPT4!$O$48</definedName>
    <definedName name="SCDPT4_1619999999_14" localSheetId="3">EMICNC_24Q2_SCDPT4!$P$48</definedName>
    <definedName name="SCDPT4_1619999999_15" localSheetId="3">EMICNC_24Q2_SCDPT4!$Q$48</definedName>
    <definedName name="SCDPT4_1619999999_16" localSheetId="3">EMICNC_24Q2_SCDPT4!$R$48</definedName>
    <definedName name="SCDPT4_1619999999_17" localSheetId="3">EMICNC_24Q2_SCDPT4!$S$48</definedName>
    <definedName name="SCDPT4_1619999999_18" localSheetId="3">EMICNC_24Q2_SCDPT4!$T$48</definedName>
    <definedName name="SCDPT4_1619999999_19" localSheetId="3">EMICNC_24Q2_SCDPT4!$U$48</definedName>
    <definedName name="SCDPT4_1619999999_20" localSheetId="3">EMICNC_24Q2_SCDPT4!$V$48</definedName>
    <definedName name="SCDPT4_1619999999_7" localSheetId="3">EMICNC_24Q2_SCDPT4!$I$48</definedName>
    <definedName name="SCDPT4_1619999999_8" localSheetId="3">EMICNC_24Q2_SCDPT4!$J$48</definedName>
    <definedName name="SCDPT4_1619999999_9" localSheetId="3">EMICNC_24Q2_SCDPT4!$K$48</definedName>
    <definedName name="SCDPT4_1900000000_Range" localSheetId="3">EMICNC_24Q2_SCDPT4!$B$49:$AG$51</definedName>
    <definedName name="SCDPT4_1909999999_10" localSheetId="3">EMICNC_24Q2_SCDPT4!$L$52</definedName>
    <definedName name="SCDPT4_1909999999_11" localSheetId="3">EMICNC_24Q2_SCDPT4!$M$52</definedName>
    <definedName name="SCDPT4_1909999999_12" localSheetId="3">EMICNC_24Q2_SCDPT4!$N$52</definedName>
    <definedName name="SCDPT4_1909999999_13" localSheetId="3">EMICNC_24Q2_SCDPT4!$O$52</definedName>
    <definedName name="SCDPT4_1909999999_14" localSheetId="3">EMICNC_24Q2_SCDPT4!$P$52</definedName>
    <definedName name="SCDPT4_1909999999_15" localSheetId="3">EMICNC_24Q2_SCDPT4!$Q$52</definedName>
    <definedName name="SCDPT4_1909999999_16" localSheetId="3">EMICNC_24Q2_SCDPT4!$R$52</definedName>
    <definedName name="SCDPT4_1909999999_17" localSheetId="3">EMICNC_24Q2_SCDPT4!$S$52</definedName>
    <definedName name="SCDPT4_1909999999_18" localSheetId="3">EMICNC_24Q2_SCDPT4!$T$52</definedName>
    <definedName name="SCDPT4_1909999999_19" localSheetId="3">EMICNC_24Q2_SCDPT4!$U$52</definedName>
    <definedName name="SCDPT4_1909999999_20" localSheetId="3">EMICNC_24Q2_SCDPT4!$V$52</definedName>
    <definedName name="SCDPT4_1909999999_7" localSheetId="3">EMICNC_24Q2_SCDPT4!$I$52</definedName>
    <definedName name="SCDPT4_1909999999_8" localSheetId="3">EMICNC_24Q2_SCDPT4!$J$52</definedName>
    <definedName name="SCDPT4_1909999999_9" localSheetId="3">EMICNC_24Q2_SCDPT4!$K$52</definedName>
    <definedName name="SCDPT4_2010000000_Range" localSheetId="3">EMICNC_24Q2_SCDPT4!$B$53:$AG$55</definedName>
    <definedName name="SCDPT4_2019999999_10" localSheetId="3">EMICNC_24Q2_SCDPT4!$L$56</definedName>
    <definedName name="SCDPT4_2019999999_11" localSheetId="3">EMICNC_24Q2_SCDPT4!$M$56</definedName>
    <definedName name="SCDPT4_2019999999_12" localSheetId="3">EMICNC_24Q2_SCDPT4!$N$56</definedName>
    <definedName name="SCDPT4_2019999999_13" localSheetId="3">EMICNC_24Q2_SCDPT4!$O$56</definedName>
    <definedName name="SCDPT4_2019999999_14" localSheetId="3">EMICNC_24Q2_SCDPT4!$P$56</definedName>
    <definedName name="SCDPT4_2019999999_15" localSheetId="3">EMICNC_24Q2_SCDPT4!$Q$56</definedName>
    <definedName name="SCDPT4_2019999999_16" localSheetId="3">EMICNC_24Q2_SCDPT4!$R$56</definedName>
    <definedName name="SCDPT4_2019999999_17" localSheetId="3">EMICNC_24Q2_SCDPT4!$S$56</definedName>
    <definedName name="SCDPT4_2019999999_18" localSheetId="3">EMICNC_24Q2_SCDPT4!$T$56</definedName>
    <definedName name="SCDPT4_2019999999_19" localSheetId="3">EMICNC_24Q2_SCDPT4!$U$56</definedName>
    <definedName name="SCDPT4_2019999999_20" localSheetId="3">EMICNC_24Q2_SCDPT4!$V$56</definedName>
    <definedName name="SCDPT4_2019999999_7" localSheetId="3">EMICNC_24Q2_SCDPT4!$I$56</definedName>
    <definedName name="SCDPT4_2019999999_8" localSheetId="3">EMICNC_24Q2_SCDPT4!$J$56</definedName>
    <definedName name="SCDPT4_2019999999_9" localSheetId="3">EMICNC_24Q2_SCDPT4!$K$56</definedName>
    <definedName name="SCDPT4_2509999997_10" localSheetId="3">EMICNC_24Q2_SCDPT4!$L$57</definedName>
    <definedName name="SCDPT4_2509999997_11" localSheetId="3">EMICNC_24Q2_SCDPT4!$M$57</definedName>
    <definedName name="SCDPT4_2509999997_12" localSheetId="3">EMICNC_24Q2_SCDPT4!$N$57</definedName>
    <definedName name="SCDPT4_2509999997_13" localSheetId="3">EMICNC_24Q2_SCDPT4!$O$57</definedName>
    <definedName name="SCDPT4_2509999997_14" localSheetId="3">EMICNC_24Q2_SCDPT4!$P$57</definedName>
    <definedName name="SCDPT4_2509999997_15" localSheetId="3">EMICNC_24Q2_SCDPT4!$Q$57</definedName>
    <definedName name="SCDPT4_2509999997_16" localSheetId="3">EMICNC_24Q2_SCDPT4!$R$57</definedName>
    <definedName name="SCDPT4_2509999997_17" localSheetId="3">EMICNC_24Q2_SCDPT4!$S$57</definedName>
    <definedName name="SCDPT4_2509999997_18" localSheetId="3">EMICNC_24Q2_SCDPT4!$T$57</definedName>
    <definedName name="SCDPT4_2509999997_19" localSheetId="3">EMICNC_24Q2_SCDPT4!$U$57</definedName>
    <definedName name="SCDPT4_2509999997_20" localSheetId="3">EMICNC_24Q2_SCDPT4!$V$57</definedName>
    <definedName name="SCDPT4_2509999997_7" localSheetId="3">EMICNC_24Q2_SCDPT4!$I$57</definedName>
    <definedName name="SCDPT4_2509999997_8" localSheetId="3">EMICNC_24Q2_SCDPT4!$J$57</definedName>
    <definedName name="SCDPT4_2509999997_9" localSheetId="3">EMICNC_24Q2_SCDPT4!$K$57</definedName>
    <definedName name="SCDPT4_2509999999_10" localSheetId="3">EMICNC_24Q2_SCDPT4!$L$59</definedName>
    <definedName name="SCDPT4_2509999999_11" localSheetId="3">EMICNC_24Q2_SCDPT4!$M$59</definedName>
    <definedName name="SCDPT4_2509999999_12" localSheetId="3">EMICNC_24Q2_SCDPT4!$N$59</definedName>
    <definedName name="SCDPT4_2509999999_13" localSheetId="3">EMICNC_24Q2_SCDPT4!$O$59</definedName>
    <definedName name="SCDPT4_2509999999_14" localSheetId="3">EMICNC_24Q2_SCDPT4!$P$59</definedName>
    <definedName name="SCDPT4_2509999999_15" localSheetId="3">EMICNC_24Q2_SCDPT4!$Q$59</definedName>
    <definedName name="SCDPT4_2509999999_16" localSheetId="3">EMICNC_24Q2_SCDPT4!$R$59</definedName>
    <definedName name="SCDPT4_2509999999_17" localSheetId="3">EMICNC_24Q2_SCDPT4!$S$59</definedName>
    <definedName name="SCDPT4_2509999999_18" localSheetId="3">EMICNC_24Q2_SCDPT4!$T$59</definedName>
    <definedName name="SCDPT4_2509999999_19" localSheetId="3">EMICNC_24Q2_SCDPT4!$U$59</definedName>
    <definedName name="SCDPT4_2509999999_20" localSheetId="3">EMICNC_24Q2_SCDPT4!$V$59</definedName>
    <definedName name="SCDPT4_2509999999_7" localSheetId="3">EMICNC_24Q2_SCDPT4!$I$59</definedName>
    <definedName name="SCDPT4_2509999999_8" localSheetId="3">EMICNC_24Q2_SCDPT4!$J$59</definedName>
    <definedName name="SCDPT4_2509999999_9" localSheetId="3">EMICNC_24Q2_SCDPT4!$K$59</definedName>
    <definedName name="SCDPT4_4010000000_Range" localSheetId="3">EMICNC_24Q2_SCDPT4!$B$60:$AG$62</definedName>
    <definedName name="SCDPT4_4019999999_10" localSheetId="3">EMICNC_24Q2_SCDPT4!$L$63</definedName>
    <definedName name="SCDPT4_4019999999_11" localSheetId="3">EMICNC_24Q2_SCDPT4!$M$63</definedName>
    <definedName name="SCDPT4_4019999999_12" localSheetId="3">EMICNC_24Q2_SCDPT4!$N$63</definedName>
    <definedName name="SCDPT4_4019999999_13" localSheetId="3">EMICNC_24Q2_SCDPT4!$O$63</definedName>
    <definedName name="SCDPT4_4019999999_14" localSheetId="3">EMICNC_24Q2_SCDPT4!$P$63</definedName>
    <definedName name="SCDPT4_4019999999_15" localSheetId="3">EMICNC_24Q2_SCDPT4!$Q$63</definedName>
    <definedName name="SCDPT4_4019999999_16" localSheetId="3">EMICNC_24Q2_SCDPT4!$R$63</definedName>
    <definedName name="SCDPT4_4019999999_17" localSheetId="3">EMICNC_24Q2_SCDPT4!$S$63</definedName>
    <definedName name="SCDPT4_4019999999_18" localSheetId="3">EMICNC_24Q2_SCDPT4!$T$63</definedName>
    <definedName name="SCDPT4_4019999999_19" localSheetId="3">EMICNC_24Q2_SCDPT4!$U$63</definedName>
    <definedName name="SCDPT4_4019999999_20" localSheetId="3">EMICNC_24Q2_SCDPT4!$V$63</definedName>
    <definedName name="SCDPT4_4019999999_7" localSheetId="3">EMICNC_24Q2_SCDPT4!$I$63</definedName>
    <definedName name="SCDPT4_4019999999_9" localSheetId="3">EMICNC_24Q2_SCDPT4!$K$63</definedName>
    <definedName name="SCDPT4_4020000000_Range" localSheetId="3">EMICNC_24Q2_SCDPT4!$B$64:$AG$66</definedName>
    <definedName name="SCDPT4_4029999999_10" localSheetId="3">EMICNC_24Q2_SCDPT4!$L$67</definedName>
    <definedName name="SCDPT4_4029999999_11" localSheetId="3">EMICNC_24Q2_SCDPT4!$M$67</definedName>
    <definedName name="SCDPT4_4029999999_12" localSheetId="3">EMICNC_24Q2_SCDPT4!$N$67</definedName>
    <definedName name="SCDPT4_4029999999_13" localSheetId="3">EMICNC_24Q2_SCDPT4!$O$67</definedName>
    <definedName name="SCDPT4_4029999999_14" localSheetId="3">EMICNC_24Q2_SCDPT4!$P$67</definedName>
    <definedName name="SCDPT4_4029999999_15" localSheetId="3">EMICNC_24Q2_SCDPT4!$Q$67</definedName>
    <definedName name="SCDPT4_4029999999_16" localSheetId="3">EMICNC_24Q2_SCDPT4!$R$67</definedName>
    <definedName name="SCDPT4_4029999999_17" localSheetId="3">EMICNC_24Q2_SCDPT4!$S$67</definedName>
    <definedName name="SCDPT4_4029999999_18" localSheetId="3">EMICNC_24Q2_SCDPT4!$T$67</definedName>
    <definedName name="SCDPT4_4029999999_19" localSheetId="3">EMICNC_24Q2_SCDPT4!$U$67</definedName>
    <definedName name="SCDPT4_4029999999_20" localSheetId="3">EMICNC_24Q2_SCDPT4!$V$67</definedName>
    <definedName name="SCDPT4_4029999999_7" localSheetId="3">EMICNC_24Q2_SCDPT4!$I$67</definedName>
    <definedName name="SCDPT4_4029999999_9" localSheetId="3">EMICNC_24Q2_SCDPT4!$K$67</definedName>
    <definedName name="SCDPT4_4310000000_Range" localSheetId="3">EMICNC_24Q2_SCDPT4!$B$68:$AG$70</definedName>
    <definedName name="SCDPT4_4319999999_10" localSheetId="3">EMICNC_24Q2_SCDPT4!$L$71</definedName>
    <definedName name="SCDPT4_4319999999_11" localSheetId="3">EMICNC_24Q2_SCDPT4!$M$71</definedName>
    <definedName name="SCDPT4_4319999999_12" localSheetId="3">EMICNC_24Q2_SCDPT4!$N$71</definedName>
    <definedName name="SCDPT4_4319999999_13" localSheetId="3">EMICNC_24Q2_SCDPT4!$O$71</definedName>
    <definedName name="SCDPT4_4319999999_14" localSheetId="3">EMICNC_24Q2_SCDPT4!$P$71</definedName>
    <definedName name="SCDPT4_4319999999_15" localSheetId="3">EMICNC_24Q2_SCDPT4!$Q$71</definedName>
    <definedName name="SCDPT4_4319999999_16" localSheetId="3">EMICNC_24Q2_SCDPT4!$R$71</definedName>
    <definedName name="SCDPT4_4319999999_17" localSheetId="3">EMICNC_24Q2_SCDPT4!$S$71</definedName>
    <definedName name="SCDPT4_4319999999_18" localSheetId="3">EMICNC_24Q2_SCDPT4!$T$71</definedName>
    <definedName name="SCDPT4_4319999999_19" localSheetId="3">EMICNC_24Q2_SCDPT4!$U$71</definedName>
    <definedName name="SCDPT4_4319999999_20" localSheetId="3">EMICNC_24Q2_SCDPT4!$V$71</definedName>
    <definedName name="SCDPT4_4319999999_7" localSheetId="3">EMICNC_24Q2_SCDPT4!$I$71</definedName>
    <definedName name="SCDPT4_4319999999_9" localSheetId="3">EMICNC_24Q2_SCDPT4!$K$71</definedName>
    <definedName name="SCDPT4_4320000000_Range" localSheetId="3">EMICNC_24Q2_SCDPT4!$B$72:$AG$74</definedName>
    <definedName name="SCDPT4_4329999999_10" localSheetId="3">EMICNC_24Q2_SCDPT4!$L$75</definedName>
    <definedName name="SCDPT4_4329999999_11" localSheetId="3">EMICNC_24Q2_SCDPT4!$M$75</definedName>
    <definedName name="SCDPT4_4329999999_12" localSheetId="3">EMICNC_24Q2_SCDPT4!$N$75</definedName>
    <definedName name="SCDPT4_4329999999_13" localSheetId="3">EMICNC_24Q2_SCDPT4!$O$75</definedName>
    <definedName name="SCDPT4_4329999999_14" localSheetId="3">EMICNC_24Q2_SCDPT4!$P$75</definedName>
    <definedName name="SCDPT4_4329999999_15" localSheetId="3">EMICNC_24Q2_SCDPT4!$Q$75</definedName>
    <definedName name="SCDPT4_4329999999_16" localSheetId="3">EMICNC_24Q2_SCDPT4!$R$75</definedName>
    <definedName name="SCDPT4_4329999999_17" localSheetId="3">EMICNC_24Q2_SCDPT4!$S$75</definedName>
    <definedName name="SCDPT4_4329999999_18" localSheetId="3">EMICNC_24Q2_SCDPT4!$T$75</definedName>
    <definedName name="SCDPT4_4329999999_19" localSheetId="3">EMICNC_24Q2_SCDPT4!$U$75</definedName>
    <definedName name="SCDPT4_4329999999_20" localSheetId="3">EMICNC_24Q2_SCDPT4!$V$75</definedName>
    <definedName name="SCDPT4_4329999999_7" localSheetId="3">EMICNC_24Q2_SCDPT4!$I$75</definedName>
    <definedName name="SCDPT4_4329999999_9" localSheetId="3">EMICNC_24Q2_SCDPT4!$K$75</definedName>
    <definedName name="SCDPT4_4509999997_10" localSheetId="3">EMICNC_24Q2_SCDPT4!$L$76</definedName>
    <definedName name="SCDPT4_4509999997_11" localSheetId="3">EMICNC_24Q2_SCDPT4!$M$76</definedName>
    <definedName name="SCDPT4_4509999997_12" localSheetId="3">EMICNC_24Q2_SCDPT4!$N$76</definedName>
    <definedName name="SCDPT4_4509999997_13" localSheetId="3">EMICNC_24Q2_SCDPT4!$O$76</definedName>
    <definedName name="SCDPT4_4509999997_14" localSheetId="3">EMICNC_24Q2_SCDPT4!$P$76</definedName>
    <definedName name="SCDPT4_4509999997_15" localSheetId="3">EMICNC_24Q2_SCDPT4!$Q$76</definedName>
    <definedName name="SCDPT4_4509999997_16" localSheetId="3">EMICNC_24Q2_SCDPT4!$R$76</definedName>
    <definedName name="SCDPT4_4509999997_17" localSheetId="3">EMICNC_24Q2_SCDPT4!$S$76</definedName>
    <definedName name="SCDPT4_4509999997_18" localSheetId="3">EMICNC_24Q2_SCDPT4!$T$76</definedName>
    <definedName name="SCDPT4_4509999997_19" localSheetId="3">EMICNC_24Q2_SCDPT4!$U$76</definedName>
    <definedName name="SCDPT4_4509999997_20" localSheetId="3">EMICNC_24Q2_SCDPT4!$V$76</definedName>
    <definedName name="SCDPT4_4509999997_7" localSheetId="3">EMICNC_24Q2_SCDPT4!$I$76</definedName>
    <definedName name="SCDPT4_4509999997_9" localSheetId="3">EMICNC_24Q2_SCDPT4!$K$76</definedName>
    <definedName name="SCDPT4_4509999999_10" localSheetId="3">EMICNC_24Q2_SCDPT4!$L$78</definedName>
    <definedName name="SCDPT4_4509999999_11" localSheetId="3">EMICNC_24Q2_SCDPT4!$M$78</definedName>
    <definedName name="SCDPT4_4509999999_12" localSheetId="3">EMICNC_24Q2_SCDPT4!$N$78</definedName>
    <definedName name="SCDPT4_4509999999_13" localSheetId="3">EMICNC_24Q2_SCDPT4!$O$78</definedName>
    <definedName name="SCDPT4_4509999999_14" localSheetId="3">EMICNC_24Q2_SCDPT4!$P$78</definedName>
    <definedName name="SCDPT4_4509999999_15" localSheetId="3">EMICNC_24Q2_SCDPT4!$Q$78</definedName>
    <definedName name="SCDPT4_4509999999_16" localSheetId="3">EMICNC_24Q2_SCDPT4!$R$78</definedName>
    <definedName name="SCDPT4_4509999999_17" localSheetId="3">EMICNC_24Q2_SCDPT4!$S$78</definedName>
    <definedName name="SCDPT4_4509999999_18" localSheetId="3">EMICNC_24Q2_SCDPT4!$T$78</definedName>
    <definedName name="SCDPT4_4509999999_19" localSheetId="3">EMICNC_24Q2_SCDPT4!$U$78</definedName>
    <definedName name="SCDPT4_4509999999_20" localSheetId="3">EMICNC_24Q2_SCDPT4!$V$78</definedName>
    <definedName name="SCDPT4_4509999999_7" localSheetId="3">EMICNC_24Q2_SCDPT4!$I$78</definedName>
    <definedName name="SCDPT4_4509999999_9" localSheetId="3">EMICNC_24Q2_SCDPT4!$K$78</definedName>
    <definedName name="SCDPT4_5010000000_Range" localSheetId="3">EMICNC_24Q2_SCDPT4!$B$79:$AG$81</definedName>
    <definedName name="SCDPT4_5019999999_10" localSheetId="3">EMICNC_24Q2_SCDPT4!$L$82</definedName>
    <definedName name="SCDPT4_5019999999_11" localSheetId="3">EMICNC_24Q2_SCDPT4!$M$82</definedName>
    <definedName name="SCDPT4_5019999999_12" localSheetId="3">EMICNC_24Q2_SCDPT4!$N$82</definedName>
    <definedName name="SCDPT4_5019999999_13" localSheetId="3">EMICNC_24Q2_SCDPT4!$O$82</definedName>
    <definedName name="SCDPT4_5019999999_14" localSheetId="3">EMICNC_24Q2_SCDPT4!$P$82</definedName>
    <definedName name="SCDPT4_5019999999_15" localSheetId="3">EMICNC_24Q2_SCDPT4!$Q$82</definedName>
    <definedName name="SCDPT4_5019999999_16" localSheetId="3">EMICNC_24Q2_SCDPT4!$R$82</definedName>
    <definedName name="SCDPT4_5019999999_17" localSheetId="3">EMICNC_24Q2_SCDPT4!$S$82</definedName>
    <definedName name="SCDPT4_5019999999_18" localSheetId="3">EMICNC_24Q2_SCDPT4!$T$82</definedName>
    <definedName name="SCDPT4_5019999999_19" localSheetId="3">EMICNC_24Q2_SCDPT4!$U$82</definedName>
    <definedName name="SCDPT4_5019999999_20" localSheetId="3">EMICNC_24Q2_SCDPT4!$V$82</definedName>
    <definedName name="SCDPT4_5019999999_7" localSheetId="3">EMICNC_24Q2_SCDPT4!$I$82</definedName>
    <definedName name="SCDPT4_5019999999_9" localSheetId="3">EMICNC_24Q2_SCDPT4!$K$82</definedName>
    <definedName name="SCDPT4_5020000000_Range" localSheetId="3">EMICNC_24Q2_SCDPT4!$B$83:$AG$85</definedName>
    <definedName name="SCDPT4_5029999999_10" localSheetId="3">EMICNC_24Q2_SCDPT4!$L$86</definedName>
    <definedName name="SCDPT4_5029999999_11" localSheetId="3">EMICNC_24Q2_SCDPT4!$M$86</definedName>
    <definedName name="SCDPT4_5029999999_12" localSheetId="3">EMICNC_24Q2_SCDPT4!$N$86</definedName>
    <definedName name="SCDPT4_5029999999_13" localSheetId="3">EMICNC_24Q2_SCDPT4!$O$86</definedName>
    <definedName name="SCDPT4_5029999999_14" localSheetId="3">EMICNC_24Q2_SCDPT4!$P$86</definedName>
    <definedName name="SCDPT4_5029999999_15" localSheetId="3">EMICNC_24Q2_SCDPT4!$Q$86</definedName>
    <definedName name="SCDPT4_5029999999_16" localSheetId="3">EMICNC_24Q2_SCDPT4!$R$86</definedName>
    <definedName name="SCDPT4_5029999999_17" localSheetId="3">EMICNC_24Q2_SCDPT4!$S$86</definedName>
    <definedName name="SCDPT4_5029999999_18" localSheetId="3">EMICNC_24Q2_SCDPT4!$T$86</definedName>
    <definedName name="SCDPT4_5029999999_19" localSheetId="3">EMICNC_24Q2_SCDPT4!$U$86</definedName>
    <definedName name="SCDPT4_5029999999_20" localSheetId="3">EMICNC_24Q2_SCDPT4!$V$86</definedName>
    <definedName name="SCDPT4_5029999999_7" localSheetId="3">EMICNC_24Q2_SCDPT4!$I$86</definedName>
    <definedName name="SCDPT4_5029999999_9" localSheetId="3">EMICNC_24Q2_SCDPT4!$K$86</definedName>
    <definedName name="SCDPT4_5310000000_Range" localSheetId="3">EMICNC_24Q2_SCDPT4!$B$87:$AG$89</definedName>
    <definedName name="SCDPT4_5319999999_10" localSheetId="3">EMICNC_24Q2_SCDPT4!$L$90</definedName>
    <definedName name="SCDPT4_5319999999_11" localSheetId="3">EMICNC_24Q2_SCDPT4!$M$90</definedName>
    <definedName name="SCDPT4_5319999999_12" localSheetId="3">EMICNC_24Q2_SCDPT4!$N$90</definedName>
    <definedName name="SCDPT4_5319999999_13" localSheetId="3">EMICNC_24Q2_SCDPT4!$O$90</definedName>
    <definedName name="SCDPT4_5319999999_14" localSheetId="3">EMICNC_24Q2_SCDPT4!$P$90</definedName>
    <definedName name="SCDPT4_5319999999_15" localSheetId="3">EMICNC_24Q2_SCDPT4!$Q$90</definedName>
    <definedName name="SCDPT4_5319999999_16" localSheetId="3">EMICNC_24Q2_SCDPT4!$R$90</definedName>
    <definedName name="SCDPT4_5319999999_17" localSheetId="3">EMICNC_24Q2_SCDPT4!$S$90</definedName>
    <definedName name="SCDPT4_5319999999_18" localSheetId="3">EMICNC_24Q2_SCDPT4!$T$90</definedName>
    <definedName name="SCDPT4_5319999999_19" localSheetId="3">EMICNC_24Q2_SCDPT4!$U$90</definedName>
    <definedName name="SCDPT4_5319999999_20" localSheetId="3">EMICNC_24Q2_SCDPT4!$V$90</definedName>
    <definedName name="SCDPT4_5319999999_7" localSheetId="3">EMICNC_24Q2_SCDPT4!$I$90</definedName>
    <definedName name="SCDPT4_5319999999_9" localSheetId="3">EMICNC_24Q2_SCDPT4!$K$90</definedName>
    <definedName name="SCDPT4_5320000000_Range" localSheetId="3">EMICNC_24Q2_SCDPT4!$B$91:$AG$93</definedName>
    <definedName name="SCDPT4_5329999999_10" localSheetId="3">EMICNC_24Q2_SCDPT4!$L$94</definedName>
    <definedName name="SCDPT4_5329999999_11" localSheetId="3">EMICNC_24Q2_SCDPT4!$M$94</definedName>
    <definedName name="SCDPT4_5329999999_12" localSheetId="3">EMICNC_24Q2_SCDPT4!$N$94</definedName>
    <definedName name="SCDPT4_5329999999_13" localSheetId="3">EMICNC_24Q2_SCDPT4!$O$94</definedName>
    <definedName name="SCDPT4_5329999999_14" localSheetId="3">EMICNC_24Q2_SCDPT4!$P$94</definedName>
    <definedName name="SCDPT4_5329999999_15" localSheetId="3">EMICNC_24Q2_SCDPT4!$Q$94</definedName>
    <definedName name="SCDPT4_5329999999_16" localSheetId="3">EMICNC_24Q2_SCDPT4!$R$94</definedName>
    <definedName name="SCDPT4_5329999999_17" localSheetId="3">EMICNC_24Q2_SCDPT4!$S$94</definedName>
    <definedName name="SCDPT4_5329999999_18" localSheetId="3">EMICNC_24Q2_SCDPT4!$T$94</definedName>
    <definedName name="SCDPT4_5329999999_19" localSheetId="3">EMICNC_24Q2_SCDPT4!$U$94</definedName>
    <definedName name="SCDPT4_5329999999_20" localSheetId="3">EMICNC_24Q2_SCDPT4!$V$94</definedName>
    <definedName name="SCDPT4_5329999999_7" localSheetId="3">EMICNC_24Q2_SCDPT4!$I$94</definedName>
    <definedName name="SCDPT4_5329999999_9" localSheetId="3">EMICNC_24Q2_SCDPT4!$K$94</definedName>
    <definedName name="SCDPT4_5510000000_Range" localSheetId="3">EMICNC_24Q2_SCDPT4!$B$95:$AG$97</definedName>
    <definedName name="SCDPT4_5519999999_10" localSheetId="3">EMICNC_24Q2_SCDPT4!$L$98</definedName>
    <definedName name="SCDPT4_5519999999_11" localSheetId="3">EMICNC_24Q2_SCDPT4!$M$98</definedName>
    <definedName name="SCDPT4_5519999999_12" localSheetId="3">EMICNC_24Q2_SCDPT4!$N$98</definedName>
    <definedName name="SCDPT4_5519999999_13" localSheetId="3">EMICNC_24Q2_SCDPT4!$O$98</definedName>
    <definedName name="SCDPT4_5519999999_14" localSheetId="3">EMICNC_24Q2_SCDPT4!$P$98</definedName>
    <definedName name="SCDPT4_5519999999_15" localSheetId="3">EMICNC_24Q2_SCDPT4!$Q$98</definedName>
    <definedName name="SCDPT4_5519999999_16" localSheetId="3">EMICNC_24Q2_SCDPT4!$R$98</definedName>
    <definedName name="SCDPT4_5519999999_17" localSheetId="3">EMICNC_24Q2_SCDPT4!$S$98</definedName>
    <definedName name="SCDPT4_5519999999_18" localSheetId="3">EMICNC_24Q2_SCDPT4!$T$98</definedName>
    <definedName name="SCDPT4_5519999999_19" localSheetId="3">EMICNC_24Q2_SCDPT4!$U$98</definedName>
    <definedName name="SCDPT4_5519999999_20" localSheetId="3">EMICNC_24Q2_SCDPT4!$V$98</definedName>
    <definedName name="SCDPT4_5519999999_7" localSheetId="3">EMICNC_24Q2_SCDPT4!$I$98</definedName>
    <definedName name="SCDPT4_5519999999_9" localSheetId="3">EMICNC_24Q2_SCDPT4!$K$98</definedName>
    <definedName name="SCDPT4_5520000000_Range" localSheetId="3">EMICNC_24Q2_SCDPT4!$B$99:$AG$101</definedName>
    <definedName name="SCDPT4_5529999999_10" localSheetId="3">EMICNC_24Q2_SCDPT4!$L$102</definedName>
    <definedName name="SCDPT4_5529999999_11" localSheetId="3">EMICNC_24Q2_SCDPT4!$M$102</definedName>
    <definedName name="SCDPT4_5529999999_12" localSheetId="3">EMICNC_24Q2_SCDPT4!$N$102</definedName>
    <definedName name="SCDPT4_5529999999_13" localSheetId="3">EMICNC_24Q2_SCDPT4!$O$102</definedName>
    <definedName name="SCDPT4_5529999999_14" localSheetId="3">EMICNC_24Q2_SCDPT4!$P$102</definedName>
    <definedName name="SCDPT4_5529999999_15" localSheetId="3">EMICNC_24Q2_SCDPT4!$Q$102</definedName>
    <definedName name="SCDPT4_5529999999_16" localSheetId="3">EMICNC_24Q2_SCDPT4!$R$102</definedName>
    <definedName name="SCDPT4_5529999999_17" localSheetId="3">EMICNC_24Q2_SCDPT4!$S$102</definedName>
    <definedName name="SCDPT4_5529999999_18" localSheetId="3">EMICNC_24Q2_SCDPT4!$T$102</definedName>
    <definedName name="SCDPT4_5529999999_19" localSheetId="3">EMICNC_24Q2_SCDPT4!$U$102</definedName>
    <definedName name="SCDPT4_5529999999_20" localSheetId="3">EMICNC_24Q2_SCDPT4!$V$102</definedName>
    <definedName name="SCDPT4_5529999999_7" localSheetId="3">EMICNC_24Q2_SCDPT4!$I$102</definedName>
    <definedName name="SCDPT4_5529999999_9" localSheetId="3">EMICNC_24Q2_SCDPT4!$K$102</definedName>
    <definedName name="SCDPT4_5710000000_Range" localSheetId="3">EMICNC_24Q2_SCDPT4!$B$103:$AG$105</definedName>
    <definedName name="SCDPT4_5719999999_10" localSheetId="3">EMICNC_24Q2_SCDPT4!$L$106</definedName>
    <definedName name="SCDPT4_5719999999_11" localSheetId="3">EMICNC_24Q2_SCDPT4!$M$106</definedName>
    <definedName name="SCDPT4_5719999999_12" localSheetId="3">EMICNC_24Q2_SCDPT4!$N$106</definedName>
    <definedName name="SCDPT4_5719999999_13" localSheetId="3">EMICNC_24Q2_SCDPT4!$O$106</definedName>
    <definedName name="SCDPT4_5719999999_14" localSheetId="3">EMICNC_24Q2_SCDPT4!$P$106</definedName>
    <definedName name="SCDPT4_5719999999_15" localSheetId="3">EMICNC_24Q2_SCDPT4!$Q$106</definedName>
    <definedName name="SCDPT4_5719999999_16" localSheetId="3">EMICNC_24Q2_SCDPT4!$R$106</definedName>
    <definedName name="SCDPT4_5719999999_17" localSheetId="3">EMICNC_24Q2_SCDPT4!$S$106</definedName>
    <definedName name="SCDPT4_5719999999_18" localSheetId="3">EMICNC_24Q2_SCDPT4!$T$106</definedName>
    <definedName name="SCDPT4_5719999999_19" localSheetId="3">EMICNC_24Q2_SCDPT4!$U$106</definedName>
    <definedName name="SCDPT4_5719999999_20" localSheetId="3">EMICNC_24Q2_SCDPT4!$V$106</definedName>
    <definedName name="SCDPT4_5719999999_7" localSheetId="3">EMICNC_24Q2_SCDPT4!$I$106</definedName>
    <definedName name="SCDPT4_5719999999_9" localSheetId="3">EMICNC_24Q2_SCDPT4!$K$106</definedName>
    <definedName name="SCDPT4_5720000000_Range" localSheetId="3">EMICNC_24Q2_SCDPT4!$B$107:$AG$109</definedName>
    <definedName name="SCDPT4_5729999999_10" localSheetId="3">EMICNC_24Q2_SCDPT4!$L$110</definedName>
    <definedName name="SCDPT4_5729999999_11" localSheetId="3">EMICNC_24Q2_SCDPT4!$M$110</definedName>
    <definedName name="SCDPT4_5729999999_12" localSheetId="3">EMICNC_24Q2_SCDPT4!$N$110</definedName>
    <definedName name="SCDPT4_5729999999_13" localSheetId="3">EMICNC_24Q2_SCDPT4!$O$110</definedName>
    <definedName name="SCDPT4_5729999999_14" localSheetId="3">EMICNC_24Q2_SCDPT4!$P$110</definedName>
    <definedName name="SCDPT4_5729999999_15" localSheetId="3">EMICNC_24Q2_SCDPT4!$Q$110</definedName>
    <definedName name="SCDPT4_5729999999_16" localSheetId="3">EMICNC_24Q2_SCDPT4!$R$110</definedName>
    <definedName name="SCDPT4_5729999999_17" localSheetId="3">EMICNC_24Q2_SCDPT4!$S$110</definedName>
    <definedName name="SCDPT4_5729999999_18" localSheetId="3">EMICNC_24Q2_SCDPT4!$T$110</definedName>
    <definedName name="SCDPT4_5729999999_19" localSheetId="3">EMICNC_24Q2_SCDPT4!$U$110</definedName>
    <definedName name="SCDPT4_5729999999_20" localSheetId="3">EMICNC_24Q2_SCDPT4!$V$110</definedName>
    <definedName name="SCDPT4_5729999999_7" localSheetId="3">EMICNC_24Q2_SCDPT4!$I$110</definedName>
    <definedName name="SCDPT4_5729999999_9" localSheetId="3">EMICNC_24Q2_SCDPT4!$K$110</definedName>
    <definedName name="SCDPT4_5810000000_Range" localSheetId="3">EMICNC_24Q2_SCDPT4!$B$111:$AG$113</definedName>
    <definedName name="SCDPT4_5819999999_10" localSheetId="3">EMICNC_24Q2_SCDPT4!$L$114</definedName>
    <definedName name="SCDPT4_5819999999_11" localSheetId="3">EMICNC_24Q2_SCDPT4!$M$114</definedName>
    <definedName name="SCDPT4_5819999999_12" localSheetId="3">EMICNC_24Q2_SCDPT4!$N$114</definedName>
    <definedName name="SCDPT4_5819999999_13" localSheetId="3">EMICNC_24Q2_SCDPT4!$O$114</definedName>
    <definedName name="SCDPT4_5819999999_14" localSheetId="3">EMICNC_24Q2_SCDPT4!$P$114</definedName>
    <definedName name="SCDPT4_5819999999_15" localSheetId="3">EMICNC_24Q2_SCDPT4!$Q$114</definedName>
    <definedName name="SCDPT4_5819999999_16" localSheetId="3">EMICNC_24Q2_SCDPT4!$R$114</definedName>
    <definedName name="SCDPT4_5819999999_17" localSheetId="3">EMICNC_24Q2_SCDPT4!$S$114</definedName>
    <definedName name="SCDPT4_5819999999_18" localSheetId="3">EMICNC_24Q2_SCDPT4!$T$114</definedName>
    <definedName name="SCDPT4_5819999999_19" localSheetId="3">EMICNC_24Q2_SCDPT4!$U$114</definedName>
    <definedName name="SCDPT4_5819999999_20" localSheetId="3">EMICNC_24Q2_SCDPT4!$V$114</definedName>
    <definedName name="SCDPT4_5819999999_7" localSheetId="3">EMICNC_24Q2_SCDPT4!$I$114</definedName>
    <definedName name="SCDPT4_5819999999_9" localSheetId="3">EMICNC_24Q2_SCDPT4!$K$114</definedName>
    <definedName name="SCDPT4_5910000000_Range" localSheetId="3">EMICNC_24Q2_SCDPT4!$B$115:$AG$117</definedName>
    <definedName name="SCDPT4_5919999999_10" localSheetId="3">EMICNC_24Q2_SCDPT4!$L$118</definedName>
    <definedName name="SCDPT4_5919999999_11" localSheetId="3">EMICNC_24Q2_SCDPT4!$M$118</definedName>
    <definedName name="SCDPT4_5919999999_12" localSheetId="3">EMICNC_24Q2_SCDPT4!$N$118</definedName>
    <definedName name="SCDPT4_5919999999_13" localSheetId="3">EMICNC_24Q2_SCDPT4!$O$118</definedName>
    <definedName name="SCDPT4_5919999999_14" localSheetId="3">EMICNC_24Q2_SCDPT4!$P$118</definedName>
    <definedName name="SCDPT4_5919999999_15" localSheetId="3">EMICNC_24Q2_SCDPT4!$Q$118</definedName>
    <definedName name="SCDPT4_5919999999_16" localSheetId="3">EMICNC_24Q2_SCDPT4!$R$118</definedName>
    <definedName name="SCDPT4_5919999999_17" localSheetId="3">EMICNC_24Q2_SCDPT4!$S$118</definedName>
    <definedName name="SCDPT4_5919999999_18" localSheetId="3">EMICNC_24Q2_SCDPT4!$T$118</definedName>
    <definedName name="SCDPT4_5919999999_19" localSheetId="3">EMICNC_24Q2_SCDPT4!$U$118</definedName>
    <definedName name="SCDPT4_5919999999_20" localSheetId="3">EMICNC_24Q2_SCDPT4!$V$118</definedName>
    <definedName name="SCDPT4_5919999999_7" localSheetId="3">EMICNC_24Q2_SCDPT4!$I$118</definedName>
    <definedName name="SCDPT4_5919999999_9" localSheetId="3">EMICNC_24Q2_SCDPT4!$K$118</definedName>
    <definedName name="SCDPT4_5920000000_Range" localSheetId="3">EMICNC_24Q2_SCDPT4!$B$119:$AG$121</definedName>
    <definedName name="SCDPT4_5929999999_10" localSheetId="3">EMICNC_24Q2_SCDPT4!$L$122</definedName>
    <definedName name="SCDPT4_5929999999_11" localSheetId="3">EMICNC_24Q2_SCDPT4!$M$122</definedName>
    <definedName name="SCDPT4_5929999999_12" localSheetId="3">EMICNC_24Q2_SCDPT4!$N$122</definedName>
    <definedName name="SCDPT4_5929999999_13" localSheetId="3">EMICNC_24Q2_SCDPT4!$O$122</definedName>
    <definedName name="SCDPT4_5929999999_14" localSheetId="3">EMICNC_24Q2_SCDPT4!$P$122</definedName>
    <definedName name="SCDPT4_5929999999_15" localSheetId="3">EMICNC_24Q2_SCDPT4!$Q$122</definedName>
    <definedName name="SCDPT4_5929999999_16" localSheetId="3">EMICNC_24Q2_SCDPT4!$R$122</definedName>
    <definedName name="SCDPT4_5929999999_17" localSheetId="3">EMICNC_24Q2_SCDPT4!$S$122</definedName>
    <definedName name="SCDPT4_5929999999_18" localSheetId="3">EMICNC_24Q2_SCDPT4!$T$122</definedName>
    <definedName name="SCDPT4_5929999999_19" localSheetId="3">EMICNC_24Q2_SCDPT4!$U$122</definedName>
    <definedName name="SCDPT4_5929999999_20" localSheetId="3">EMICNC_24Q2_SCDPT4!$V$122</definedName>
    <definedName name="SCDPT4_5929999999_7" localSheetId="3">EMICNC_24Q2_SCDPT4!$I$122</definedName>
    <definedName name="SCDPT4_5929999999_9" localSheetId="3">EMICNC_24Q2_SCDPT4!$K$122</definedName>
    <definedName name="SCDPT4_5989999997_10" localSheetId="3">EMICNC_24Q2_SCDPT4!$L$123</definedName>
    <definedName name="SCDPT4_5989999997_11" localSheetId="3">EMICNC_24Q2_SCDPT4!$M$123</definedName>
    <definedName name="SCDPT4_5989999997_12" localSheetId="3">EMICNC_24Q2_SCDPT4!$N$123</definedName>
    <definedName name="SCDPT4_5989999997_13" localSheetId="3">EMICNC_24Q2_SCDPT4!$O$123</definedName>
    <definedName name="SCDPT4_5989999997_14" localSheetId="3">EMICNC_24Q2_SCDPT4!$P$123</definedName>
    <definedName name="SCDPT4_5989999997_15" localSheetId="3">EMICNC_24Q2_SCDPT4!$Q$123</definedName>
    <definedName name="SCDPT4_5989999997_16" localSheetId="3">EMICNC_24Q2_SCDPT4!$R$123</definedName>
    <definedName name="SCDPT4_5989999997_17" localSheetId="3">EMICNC_24Q2_SCDPT4!$S$123</definedName>
    <definedName name="SCDPT4_5989999997_18" localSheetId="3">EMICNC_24Q2_SCDPT4!$T$123</definedName>
    <definedName name="SCDPT4_5989999997_19" localSheetId="3">EMICNC_24Q2_SCDPT4!$U$123</definedName>
    <definedName name="SCDPT4_5989999997_20" localSheetId="3">EMICNC_24Q2_SCDPT4!$V$123</definedName>
    <definedName name="SCDPT4_5989999997_7" localSheetId="3">EMICNC_24Q2_SCDPT4!$I$123</definedName>
    <definedName name="SCDPT4_5989999997_9" localSheetId="3">EMICNC_24Q2_SCDPT4!$K$123</definedName>
    <definedName name="SCDPT4_5989999999_10" localSheetId="3">EMICNC_24Q2_SCDPT4!$L$125</definedName>
    <definedName name="SCDPT4_5989999999_11" localSheetId="3">EMICNC_24Q2_SCDPT4!$M$125</definedName>
    <definedName name="SCDPT4_5989999999_12" localSheetId="3">EMICNC_24Q2_SCDPT4!$N$125</definedName>
    <definedName name="SCDPT4_5989999999_13" localSheetId="3">EMICNC_24Q2_SCDPT4!$O$125</definedName>
    <definedName name="SCDPT4_5989999999_14" localSheetId="3">EMICNC_24Q2_SCDPT4!$P$125</definedName>
    <definedName name="SCDPT4_5989999999_15" localSheetId="3">EMICNC_24Q2_SCDPT4!$Q$125</definedName>
    <definedName name="SCDPT4_5989999999_16" localSheetId="3">EMICNC_24Q2_SCDPT4!$R$125</definedName>
    <definedName name="SCDPT4_5989999999_17" localSheetId="3">EMICNC_24Q2_SCDPT4!$S$125</definedName>
    <definedName name="SCDPT4_5989999999_18" localSheetId="3">EMICNC_24Q2_SCDPT4!$T$125</definedName>
    <definedName name="SCDPT4_5989999999_19" localSheetId="3">EMICNC_24Q2_SCDPT4!$U$125</definedName>
    <definedName name="SCDPT4_5989999999_20" localSheetId="3">EMICNC_24Q2_SCDPT4!$V$125</definedName>
    <definedName name="SCDPT4_5989999999_7" localSheetId="3">EMICNC_24Q2_SCDPT4!$I$125</definedName>
    <definedName name="SCDPT4_5989999999_9" localSheetId="3">EMICNC_24Q2_SCDPT4!$K$125</definedName>
    <definedName name="SCDPT4_5999999999_10" localSheetId="3">EMICNC_24Q2_SCDPT4!$L$126</definedName>
    <definedName name="SCDPT4_5999999999_11" localSheetId="3">EMICNC_24Q2_SCDPT4!$M$126</definedName>
    <definedName name="SCDPT4_5999999999_12" localSheetId="3">EMICNC_24Q2_SCDPT4!$N$126</definedName>
    <definedName name="SCDPT4_5999999999_13" localSheetId="3">EMICNC_24Q2_SCDPT4!$O$126</definedName>
    <definedName name="SCDPT4_5999999999_14" localSheetId="3">EMICNC_24Q2_SCDPT4!$P$126</definedName>
    <definedName name="SCDPT4_5999999999_15" localSheetId="3">EMICNC_24Q2_SCDPT4!$Q$126</definedName>
    <definedName name="SCDPT4_5999999999_16" localSheetId="3">EMICNC_24Q2_SCDPT4!$R$126</definedName>
    <definedName name="SCDPT4_5999999999_17" localSheetId="3">EMICNC_24Q2_SCDPT4!$S$126</definedName>
    <definedName name="SCDPT4_5999999999_18" localSheetId="3">EMICNC_24Q2_SCDPT4!$T$126</definedName>
    <definedName name="SCDPT4_5999999999_19" localSheetId="3">EMICNC_24Q2_SCDPT4!$U$126</definedName>
    <definedName name="SCDPT4_5999999999_20" localSheetId="3">EMICNC_24Q2_SCDPT4!$V$126</definedName>
    <definedName name="SCDPT4_5999999999_7" localSheetId="3">EMICNC_24Q2_SCDPT4!$I$126</definedName>
    <definedName name="SCDPT4_5999999999_9" localSheetId="3">EMICNC_24Q2_SCDPT4!$K$126</definedName>
    <definedName name="SCDPT4_6009999999_10" localSheetId="3">EMICNC_24Q2_SCDPT4!$L$127</definedName>
    <definedName name="SCDPT4_6009999999_11" localSheetId="3">EMICNC_24Q2_SCDPT4!$M$127</definedName>
    <definedName name="SCDPT4_6009999999_12" localSheetId="3">EMICNC_24Q2_SCDPT4!$N$127</definedName>
    <definedName name="SCDPT4_6009999999_13" localSheetId="3">EMICNC_24Q2_SCDPT4!$O$127</definedName>
    <definedName name="SCDPT4_6009999999_14" localSheetId="3">EMICNC_24Q2_SCDPT4!$P$127</definedName>
    <definedName name="SCDPT4_6009999999_15" localSheetId="3">EMICNC_24Q2_SCDPT4!$Q$127</definedName>
    <definedName name="SCDPT4_6009999999_16" localSheetId="3">EMICNC_24Q2_SCDPT4!$R$127</definedName>
    <definedName name="SCDPT4_6009999999_17" localSheetId="3">EMICNC_24Q2_SCDPT4!$S$127</definedName>
    <definedName name="SCDPT4_6009999999_18" localSheetId="3">EMICNC_24Q2_SCDPT4!$T$127</definedName>
    <definedName name="SCDPT4_6009999999_19" localSheetId="3">EMICNC_24Q2_SCDPT4!$U$127</definedName>
    <definedName name="SCDPT4_6009999999_20" localSheetId="3">EMICNC_24Q2_SCDPT4!$V$127</definedName>
    <definedName name="SCDPT4_6009999999_7" localSheetId="3">EMICNC_24Q2_SCDPT4!$I$127</definedName>
    <definedName name="SCDPT4_6009999999_9" localSheetId="3">EMICNC_24Q2_SCDPT4!$K$127</definedName>
    <definedName name="States12_LookupCode">WingsListLookups!$AK$1:$AL$58</definedName>
    <definedName name="States12_LookupDesc">WingsListLookups!$AI$1:$AJ$58</definedName>
    <definedName name="States12_ValidationCode">WingsListLookups!$AH$1:$AH$58</definedName>
    <definedName name="States12_ValidationDesc">WingsListLookups!$AG$1:$AG$58</definedName>
    <definedName name="SVOAdminSymbolSCDBond2020_LookupCode">WingsListLookups!$Y$1:$Z$18</definedName>
    <definedName name="SVOAdminSymbolSCDBond2020_LookupDesc">WingsListLookups!$W$1:$X$18</definedName>
    <definedName name="SVOAdminSymbolSCDBond2020_ValidationCode">WingsListLookups!$V$1:$V$18</definedName>
    <definedName name="SVOAdminSymbolSCDBond2020_ValidationDesc">WingsListLookups!$U$1:$U$18</definedName>
    <definedName name="SVOAdminSymbolSCDCS2020_LookupCode">WingsListLookups!$AW$1:$AX$3</definedName>
    <definedName name="SVOAdminSymbolSCDCS2020_LookupDesc">WingsListLookups!$AU$1:$AV$3</definedName>
    <definedName name="SVOAdminSymbolSCDCS2020_ValidationCode">WingsListLookups!$AT$1:$AT$3</definedName>
    <definedName name="SVOAdminSymbolSCDCS2020_ValidationDesc">WingsListLookups!$AS$1:$AS$3</definedName>
    <definedName name="SVOAdminSymbolSCDPS2020_LookupCode">WingsListLookups!$AQ$1:$AR$17</definedName>
    <definedName name="SVOAdminSymbolSCDPS2020_LookupDesc">WingsListLookups!$AO$1:$AP$17</definedName>
    <definedName name="SVOAdminSymbolSCDPS2020_ValidationCode">WingsListLookups!$AN$1:$AN$17</definedName>
    <definedName name="SVOAdminSymbolSCDPS2020_ValidationDesc">WingsListLookups!$AM$1:$AM$17</definedName>
    <definedName name="Wings_Company_ID" localSheetId="0">EMICNC_24Q2_SCDPT1B!$C$2</definedName>
    <definedName name="Wings_Company_ID" localSheetId="1">EMICNC_24Q2_SCDPT1B!$C$2</definedName>
    <definedName name="Wings_Company_ID" localSheetId="2">EMICNC_24Q2_SCDPT1B!$C$2</definedName>
    <definedName name="Wings_Company_ID" localSheetId="3">EMICNC_24Q2_SCDPT1B!$C$2</definedName>
    <definedName name="Wings_Identifier_ID" localSheetId="0">EMICNC_24Q2_SCDPT1B!$E$2</definedName>
    <definedName name="Wings_Identifier_ID" localSheetId="1">EMICNC_24Q2_SCDPT1BF!$E$2</definedName>
    <definedName name="Wings_Identifier_ID" localSheetId="2">EMICNC_24Q2_SCDPT3!$E$2</definedName>
    <definedName name="Wings_Identifier_ID" localSheetId="3">EMICNC_24Q2_SCDPT4!$E$2</definedName>
    <definedName name="Wings_IdentTable_ID" localSheetId="0">EMICNC_24Q2_SCDPT1B!$F$2</definedName>
    <definedName name="Wings_IdentTable_ID" localSheetId="1">EMICNC_24Q2_SCDPT1BF!$F$2</definedName>
    <definedName name="Wings_IdentTable_ID" localSheetId="2">EMICNC_24Q2_SCDPT3!$F$2</definedName>
    <definedName name="Wings_IdentTable_ID" localSheetId="3">EMICNC_24Q2_SCDPT4!$F$2</definedName>
    <definedName name="Wings_Statement_ID" localSheetId="0">EMICNC_24Q2_SCDPT1B!$D$2</definedName>
    <definedName name="Wings_Statement_ID" localSheetId="1">EMICNC_24Q2_SCDPT1B!$D$2</definedName>
    <definedName name="Wings_Statement_ID" localSheetId="2">EMICNC_24Q2_SCDPT1B!$D$2</definedName>
    <definedName name="Wings_Statement_ID" localSheetId="3">EMICNC_24Q2_SCDPT1B!$D$2</definedName>
  </definedNames>
  <calcPr calcId="40001"/>
</workbook>
</file>

<file path=xl/sharedStrings.xml><?xml version="1.0" encoding="utf-8"?>
<sst xmlns="http://schemas.openxmlformats.org/spreadsheetml/2006/main" uniqueCount="403">
  <si>
    <t>STATEMENT AS OF JUNE 30, 2024 OF THE ENACT MORTGAGE INSURANCE CORPORATION OF NORTH CAROLINA</t>
  </si>
  <si>
    <t xml:space="preserve">Non-Trading Activity During Current Quarter </t>
  </si>
  <si>
    <t>04</t>
  </si>
  <si>
    <t>08</t>
  </si>
  <si>
    <t>Preferred Stock - NAIC 3</t>
  </si>
  <si>
    <t>11</t>
  </si>
  <si>
    <t>15</t>
  </si>
  <si>
    <t/>
  </si>
  <si>
    <t>0709999999</t>
  </si>
  <si>
    <t>5310000000</t>
  </si>
  <si>
    <t>Subtotal - Common Stocks - Exchange Traded Funds</t>
  </si>
  <si>
    <t>Total - Common Stocks - Part 5</t>
  </si>
  <si>
    <t>40139L-AF-0</t>
  </si>
  <si>
    <t>B</t>
  </si>
  <si>
    <t>Total - Bonds - Part 4</t>
  </si>
  <si>
    <t>PLGI</t>
  </si>
  <si>
    <t>2 - see NAIC Instructions</t>
  </si>
  <si>
    <t>Kentucky</t>
  </si>
  <si>
    <t>KY</t>
  </si>
  <si>
    <t>MO</t>
  </si>
  <si>
    <t>MS</t>
  </si>
  <si>
    <t>New Jersey</t>
  </si>
  <si>
    <t>Rhode Island</t>
  </si>
  <si>
    <t>Tennessee</t>
  </si>
  <si>
    <t>WA</t>
  </si>
  <si>
    <t>American Samoa</t>
  </si>
  <si>
    <t>United States</t>
  </si>
  <si>
    <t>NonFormattedText</t>
  </si>
  <si>
    <t>Numeric_2Dec</t>
  </si>
  <si>
    <t>SVOAdminSymbolSCDPS2020</t>
  </si>
  <si>
    <t>Table</t>
  </si>
  <si>
    <t>P_2024_Q_NAIC_SCDPT3</t>
  </si>
  <si>
    <t>Subtotal - Bonds - Industrial and Miscellaneous (Unaffiliated)</t>
  </si>
  <si>
    <t>Subtotal - Bonds - Hybrid Securities</t>
  </si>
  <si>
    <t>1909999999</t>
  </si>
  <si>
    <t>2010000000</t>
  </si>
  <si>
    <t>4310000000</t>
  </si>
  <si>
    <t>5019999999</t>
  </si>
  <si>
    <t>Subtotal - Common Stocks - Industrial and Miscellaneous (Unaffiliated) Publicly Traded</t>
  </si>
  <si>
    <t>5329999999</t>
  </si>
  <si>
    <t>5720000000</t>
  </si>
  <si>
    <t>5989999998</t>
  </si>
  <si>
    <t>Totals</t>
  </si>
  <si>
    <t xml:space="preserve">Current Year's Other Than Temporary Impairment Recognized </t>
  </si>
  <si>
    <t xml:space="preserve">Total Foreign Exchange Change in Book /Adjusted Carrying Value </t>
  </si>
  <si>
    <t>F</t>
  </si>
  <si>
    <t>FE</t>
  </si>
  <si>
    <t>DAIMLER FINANCE NORTH AMERICA</t>
  </si>
  <si>
    <t>RT</t>
  </si>
  <si>
    <t>5 - see NAIC Instructions</t>
  </si>
  <si>
    <t>AL</t>
  </si>
  <si>
    <t>DC</t>
  </si>
  <si>
    <t>Louisiana</t>
  </si>
  <si>
    <t>Nevada</t>
  </si>
  <si>
    <t>Oklahoma</t>
  </si>
  <si>
    <t>TN</t>
  </si>
  <si>
    <t>Texas</t>
  </si>
  <si>
    <t>US</t>
  </si>
  <si>
    <t>WI</t>
  </si>
  <si>
    <t>PR</t>
  </si>
  <si>
    <t>SCDPT1B</t>
  </si>
  <si>
    <t xml:space="preserve">NAIC 1 </t>
  </si>
  <si>
    <t>E04 - SCDPT3</t>
  </si>
  <si>
    <t xml:space="preserve">SVO Administrative Symbol </t>
  </si>
  <si>
    <t xml:space="preserve">State Code </t>
  </si>
  <si>
    <t xml:space="preserve">Issue </t>
  </si>
  <si>
    <t>0909999999</t>
  </si>
  <si>
    <t>Subtotal - Bonds - U.S. Special Revenues</t>
  </si>
  <si>
    <t>Subtotal - Bonds - Unaffiliated Certificates of Deposit</t>
  </si>
  <si>
    <t>4019999999</t>
  </si>
  <si>
    <t>4329999999</t>
  </si>
  <si>
    <t>4509999997</t>
  </si>
  <si>
    <t>Subtotal - Common Stocks - Mutual Funds - Designations Assigned by the SVO</t>
  </si>
  <si>
    <t>5510000000</t>
  </si>
  <si>
    <t>Subtotal - Common Stocks - Unit Investment Trusts - Designations Assigned by the SVO</t>
  </si>
  <si>
    <t>5999999999</t>
  </si>
  <si>
    <t>SCDPT4</t>
  </si>
  <si>
    <t xml:space="preserve">Realized Gain (Loss) on Disposal </t>
  </si>
  <si>
    <t xml:space="preserve">Total Gain (Loss) on Disposal </t>
  </si>
  <si>
    <t>Maturity</t>
  </si>
  <si>
    <t>CELANESE US HOLDINGS LLC</t>
  </si>
  <si>
    <t>1100000003</t>
  </si>
  <si>
    <t>PUBLIC SERVICE ENTERPRISE GROU PUBLIC SERVICE ENTERPRISE GROU   2.875% 06/15/24</t>
  </si>
  <si>
    <t>B - Nationality - Foreign, Currency - Other Than U.S.</t>
  </si>
  <si>
    <t>FM</t>
  </si>
  <si>
    <t>Arizona</t>
  </si>
  <si>
    <t>ID</t>
  </si>
  <si>
    <t>MD</t>
  </si>
  <si>
    <t>VT</t>
  </si>
  <si>
    <t>WY</t>
  </si>
  <si>
    <t>Cusip</t>
  </si>
  <si>
    <t>EMIC-NC</t>
  </si>
  <si>
    <t xml:space="preserve">NAIC 5 </t>
  </si>
  <si>
    <t xml:space="preserve">Name of Vendor </t>
  </si>
  <si>
    <t xml:space="preserve">Paid for Accrued Interest and Dividends </t>
  </si>
  <si>
    <t>Subtotal - Bonds - Parent, Subsidiaries and Affiliates</t>
  </si>
  <si>
    <t>Subtotal - Bonds - Unaffiliated Bank Loans</t>
  </si>
  <si>
    <t>Subtotal - Preferred Stocks - Parent, Subsidiaries and Affiliates Redeemable Preferred</t>
  </si>
  <si>
    <t>5529999999</t>
  </si>
  <si>
    <t>Subtotal - Common Stocks - Unit Investment Trusts - Designations Not Assigned by the SVO</t>
  </si>
  <si>
    <t>5920000000</t>
  </si>
  <si>
    <t>Total - Preferred and Common Stocks</t>
  </si>
  <si>
    <t>6009999999</t>
  </si>
  <si>
    <t xml:space="preserve">Unrealized Valuation Increase/(Decrease) </t>
  </si>
  <si>
    <t xml:space="preserve">Stated Contractual Maturity Date </t>
  </si>
  <si>
    <t>14913Q-2V-0</t>
  </si>
  <si>
    <t>Z</t>
  </si>
  <si>
    <t>Arkansas</t>
  </si>
  <si>
    <t>Series 144A</t>
  </si>
  <si>
    <t>GUARDIAN LIFE GLOBAL FUNDING</t>
  </si>
  <si>
    <t>Delaware</t>
  </si>
  <si>
    <t>Hawaii</t>
  </si>
  <si>
    <t>IL</t>
  </si>
  <si>
    <t>Indiana</t>
  </si>
  <si>
    <t>Minnesota</t>
  </si>
  <si>
    <t>NE</t>
  </si>
  <si>
    <t>Vermont</t>
  </si>
  <si>
    <t>Wyoming</t>
  </si>
  <si>
    <t>Puerto Rico</t>
  </si>
  <si>
    <t>SVOAdminSymbolSCDBond2020</t>
  </si>
  <si>
    <t>Statement</t>
  </si>
  <si>
    <t>01</t>
  </si>
  <si>
    <t>05</t>
  </si>
  <si>
    <t>Bonds - NAIC 6 (a)</t>
  </si>
  <si>
    <t>09</t>
  </si>
  <si>
    <t>Preferred Stock - NAIC 4</t>
  </si>
  <si>
    <t>12</t>
  </si>
  <si>
    <t xml:space="preserve">Investments Involving Related Parties </t>
  </si>
  <si>
    <t>2019999999</t>
  </si>
  <si>
    <t>2509999997</t>
  </si>
  <si>
    <t>Total - Bonds - Part 5</t>
  </si>
  <si>
    <t>5319999999</t>
  </si>
  <si>
    <t>5710000000</t>
  </si>
  <si>
    <t>C</t>
  </si>
  <si>
    <t>Georgia</t>
  </si>
  <si>
    <t>MT</t>
  </si>
  <si>
    <t>NM</t>
  </si>
  <si>
    <t>OR</t>
  </si>
  <si>
    <t>RI</t>
  </si>
  <si>
    <t>VA</t>
  </si>
  <si>
    <t>Wisconsin</t>
  </si>
  <si>
    <t>Guam</t>
  </si>
  <si>
    <t>MP</t>
  </si>
  <si>
    <t>NAICDes2020</t>
  </si>
  <si>
    <t>SVOAdminSymbolSCDCS2020</t>
  </si>
  <si>
    <t xml:space="preserve">Book/Adjusted Carrying Value Beginning of Current Quarter </t>
  </si>
  <si>
    <t xml:space="preserve">Dispositions During Current Quarter </t>
  </si>
  <si>
    <t xml:space="preserve">Book/Adjusted Carrying Value December 31 Prior Year </t>
  </si>
  <si>
    <t>Total Preferred Stock</t>
  </si>
  <si>
    <t xml:space="preserve">Actual Cost </t>
  </si>
  <si>
    <t>4319999999</t>
  </si>
  <si>
    <t>5729999999</t>
  </si>
  <si>
    <t>5810000000</t>
  </si>
  <si>
    <t>5989999999</t>
  </si>
  <si>
    <t>P_2024_Q_NAIC_SCDPT4</t>
  </si>
  <si>
    <t>E05 - SCDPT4</t>
  </si>
  <si>
    <t>744573-AN-6</t>
  </si>
  <si>
    <t>G</t>
  </si>
  <si>
    <t>1 - see NAIC Instructions</t>
  </si>
  <si>
    <t>Illinois</t>
  </si>
  <si>
    <t>Michigan</t>
  </si>
  <si>
    <t>New York</t>
  </si>
  <si>
    <t>NY</t>
  </si>
  <si>
    <t>VI</t>
  </si>
  <si>
    <t>Northern Mariana Islands</t>
  </si>
  <si>
    <t>Dollar</t>
  </si>
  <si>
    <t>Company</t>
  </si>
  <si>
    <t>Identifier</t>
  </si>
  <si>
    <t xml:space="preserve">Book/Adjusted Carrying Value End of Third Quarter </t>
  </si>
  <si>
    <t xml:space="preserve">NAIC 4 </t>
  </si>
  <si>
    <t>Bonds - NAIC 5 (a)</t>
  </si>
  <si>
    <t xml:space="preserve">Number of Shares of Stock </t>
  </si>
  <si>
    <t xml:space="preserve">Par Value </t>
  </si>
  <si>
    <t>1100000000</t>
  </si>
  <si>
    <t>4509999998</t>
  </si>
  <si>
    <t>5519999999</t>
  </si>
  <si>
    <t>5910000000</t>
  </si>
  <si>
    <t xml:space="preserve">Total Change in Book/ Adjusted Carrying Value (11 + 12 - 13) </t>
  </si>
  <si>
    <t>1100000004</t>
  </si>
  <si>
    <t>S</t>
  </si>
  <si>
    <t>SYE</t>
  </si>
  <si>
    <t>Z*</t>
  </si>
  <si>
    <t>4 - see NAIC Instructions</t>
  </si>
  <si>
    <t>CO</t>
  </si>
  <si>
    <t>IA</t>
  </si>
  <si>
    <t>MA</t>
  </si>
  <si>
    <t>New Hampshire</t>
  </si>
  <si>
    <t>UT</t>
  </si>
  <si>
    <t>Virginia</t>
  </si>
  <si>
    <t>WV</t>
  </si>
  <si>
    <t>Bonds - NAIC 4 (a)</t>
  </si>
  <si>
    <t xml:space="preserve">Description </t>
  </si>
  <si>
    <t>0100000000</t>
  </si>
  <si>
    <t>Subtotal - Bonds - All Other Governments</t>
  </si>
  <si>
    <t>Subtotal - Bonds - U.S. States, Territories and Possessions</t>
  </si>
  <si>
    <t>Total - Preferred Stocks - Part 3</t>
  </si>
  <si>
    <t>5929999999</t>
  </si>
  <si>
    <t xml:space="preserve">Disposal Date </t>
  </si>
  <si>
    <t xml:space="preserve">Consideration </t>
  </si>
  <si>
    <t>CATERPILLAR FINANCIAL SERVICES CATERPILLAR FINANCIAL SERVICES   2.850% 05/17/24</t>
  </si>
  <si>
    <t>D - Nationality - Foreign, Currency - U.S.</t>
  </si>
  <si>
    <t>PUSS41EMO3E6XXNV3U28</t>
  </si>
  <si>
    <t>ME</t>
  </si>
  <si>
    <t>MI</t>
  </si>
  <si>
    <t>NJ</t>
  </si>
  <si>
    <t>SC</t>
  </si>
  <si>
    <t>Utah</t>
  </si>
  <si>
    <t>ScDForeign16</t>
  </si>
  <si>
    <t>Original</t>
  </si>
  <si>
    <t xml:space="preserve">Acquisitions During Current Quarter </t>
  </si>
  <si>
    <t>02</t>
  </si>
  <si>
    <t>Bonds - NAIC 3 (a)</t>
  </si>
  <si>
    <t>06</t>
  </si>
  <si>
    <t>Total Bonds</t>
  </si>
  <si>
    <t>Preferred Stock - NAIC 1</t>
  </si>
  <si>
    <t>Preferred Stock - NAIC 5</t>
  </si>
  <si>
    <t>13</t>
  </si>
  <si>
    <t xml:space="preserve">NAIC Designation Modifier </t>
  </si>
  <si>
    <t>1300000000</t>
  </si>
  <si>
    <t>1610000000</t>
  </si>
  <si>
    <t>2509999998</t>
  </si>
  <si>
    <t>Total - Bonds</t>
  </si>
  <si>
    <t>5719999999</t>
  </si>
  <si>
    <t>Total - Common Stocks - Part 3</t>
  </si>
  <si>
    <t>EDBQKYOPJUCJKLOJDE72</t>
  </si>
  <si>
    <t>CELANESE US HOLDINGS LLC   3.500% 05/08/24</t>
  </si>
  <si>
    <t>HGVT_19-AA Series 144A   2.340% 07/25/33</t>
  </si>
  <si>
    <t>D</t>
  </si>
  <si>
    <t>PUBLIC SERVICE ENTERPRISE GROU</t>
  </si>
  <si>
    <t>PL</t>
  </si>
  <si>
    <t>California</t>
  </si>
  <si>
    <t>KS</t>
  </si>
  <si>
    <t>OK</t>
  </si>
  <si>
    <t>South Dakota</t>
  </si>
  <si>
    <t>Washington</t>
  </si>
  <si>
    <t>Str12CharsExactly</t>
  </si>
  <si>
    <t>SI02 - SCDPT1B</t>
  </si>
  <si>
    <t>Bonds - NAIC 2 (a)</t>
  </si>
  <si>
    <t xml:space="preserve">Date Acquired </t>
  </si>
  <si>
    <t xml:space="preserve">NAIC Designation </t>
  </si>
  <si>
    <t xml:space="preserve">ISIN Identification </t>
  </si>
  <si>
    <t xml:space="preserve">Print - NAIC Designation, NAIC Designation Modifier and SVO Administrative Symbol </t>
  </si>
  <si>
    <t>0300000000</t>
  </si>
  <si>
    <t>1109999999</t>
  </si>
  <si>
    <t>Subtotal - Common Stocks - Closed-End Funds - Designations Assigned by the SVO</t>
  </si>
  <si>
    <t>5819999999</t>
  </si>
  <si>
    <t xml:space="preserve">Prior Year Book/Adjusted Carrying Value </t>
  </si>
  <si>
    <t xml:space="preserve">Current Year's (Amortization)/Accretion </t>
  </si>
  <si>
    <t xml:space="preserve">Book/Adjusted Carrying Value at Disposal Date </t>
  </si>
  <si>
    <t>15089Q-AJ-3</t>
  </si>
  <si>
    <t>GUARDIAN LIFE GLOBAL FUNDING Series 144A   2.900% 05/06/24</t>
  </si>
  <si>
    <t>Paydown</t>
  </si>
  <si>
    <t>YE</t>
  </si>
  <si>
    <t>Alaska</t>
  </si>
  <si>
    <t>DE</t>
  </si>
  <si>
    <t>NV</t>
  </si>
  <si>
    <t xml:space="preserve">NAIC 3 </t>
  </si>
  <si>
    <t>(a) Book/Adjusted Carrying Value column for the end of the current reporting period includes the following amount of short-term and cash equivalent bonds by NAIC designation:</t>
  </si>
  <si>
    <t>-</t>
  </si>
  <si>
    <t>0109999999</t>
  </si>
  <si>
    <t>Subtotal - Bonds - U.S. Governments</t>
  </si>
  <si>
    <t>1500000000</t>
  </si>
  <si>
    <t>Subtotal - Preferred Stocks - Parent, Subsidiaries and Affiliates Perpetual Preferred</t>
  </si>
  <si>
    <t>4509999999</t>
  </si>
  <si>
    <t>5020000000</t>
  </si>
  <si>
    <t>Subtotal - Common Stocks - Industrial and Miscellaneous (Unaffiliated) Other</t>
  </si>
  <si>
    <t>5919999999</t>
  </si>
  <si>
    <t>Subtotal - Common Stocks - Parent, Subsidiaries and Affiliates Publicly Traded</t>
  </si>
  <si>
    <t xml:space="preserve">Foreign Exchange Gain (Loss) on Disposal </t>
  </si>
  <si>
    <t>1100000001</t>
  </si>
  <si>
    <t>0O4KBQCJZX82UKGCBV73</t>
  </si>
  <si>
    <t>1100000005</t>
  </si>
  <si>
    <t>IF</t>
  </si>
  <si>
    <t>RTIF</t>
  </si>
  <si>
    <t>AR</t>
  </si>
  <si>
    <t>Colorado</t>
  </si>
  <si>
    <t>Florida</t>
  </si>
  <si>
    <t>HI</t>
  </si>
  <si>
    <t>LA</t>
  </si>
  <si>
    <t>Maryland</t>
  </si>
  <si>
    <t>TX</t>
  </si>
  <si>
    <t>States12</t>
  </si>
  <si>
    <t>Bonds - NAIC 1 (a)</t>
  </si>
  <si>
    <t>Total Bonds &amp; Preferred Stock</t>
  </si>
  <si>
    <t xml:space="preserve">Issuer </t>
  </si>
  <si>
    <t>0500000000</t>
  </si>
  <si>
    <t>Subtotal - Bonds - U.S. Political Subdivisions of States, Territories and Possessions</t>
  </si>
  <si>
    <t>1309999999</t>
  </si>
  <si>
    <t>1619999999</t>
  </si>
  <si>
    <t>4020000000</t>
  </si>
  <si>
    <t xml:space="preserve">Bond Interest/ Stock Dividends Received During Year </t>
  </si>
  <si>
    <t>CATERPILLAR FINANCIAL SERVICES</t>
  </si>
  <si>
    <t>233851-DX-9</t>
  </si>
  <si>
    <t>DAIMLER FINANCE NORTH AMERICA Series 144A   2.700% 06/14/24</t>
  </si>
  <si>
    <t>Total - Preferred Stocks - Part 4</t>
  </si>
  <si>
    <t>A - Nationality - Canadian, Issued in - Canada, Currency - U.S.</t>
  </si>
  <si>
    <t>RTS</t>
  </si>
  <si>
    <t>3 - see NAIC Instructions</t>
  </si>
  <si>
    <t>Alabama</t>
  </si>
  <si>
    <t>AZ</t>
  </si>
  <si>
    <t>CT</t>
  </si>
  <si>
    <t>District of Columbia</t>
  </si>
  <si>
    <t>IN</t>
  </si>
  <si>
    <t>Maine</t>
  </si>
  <si>
    <t>North Carolina</t>
  </si>
  <si>
    <t>NC</t>
  </si>
  <si>
    <t>OH</t>
  </si>
  <si>
    <t>PA</t>
  </si>
  <si>
    <t>South Carolina</t>
  </si>
  <si>
    <t>SD</t>
  </si>
  <si>
    <t>West Virginia</t>
  </si>
  <si>
    <t>UserCusip</t>
  </si>
  <si>
    <t>24Q2</t>
  </si>
  <si>
    <t>Schedule D - Part 1B - Bonds and Preferred Stock by NAIC Designation</t>
  </si>
  <si>
    <t xml:space="preserve">Book/Adjusted Carrying Value End of First Quarter </t>
  </si>
  <si>
    <t xml:space="preserve">Book/Adjusted Carrying Value End of Second Quarter </t>
  </si>
  <si>
    <t>03</t>
  </si>
  <si>
    <t>07</t>
  </si>
  <si>
    <t>Preferred Stock - NAIC 2</t>
  </si>
  <si>
    <t>10</t>
  </si>
  <si>
    <t>Preferred Stock - NAIC 6</t>
  </si>
  <si>
    <t>14</t>
  </si>
  <si>
    <t>Schedule D - Part 3 - Long-Term Bonds and Stocks Acquired</t>
  </si>
  <si>
    <t xml:space="preserve">Foreign </t>
  </si>
  <si>
    <t xml:space="preserve">LEI </t>
  </si>
  <si>
    <t>0309999999</t>
  </si>
  <si>
    <t>Total - Bonds - Part 3</t>
  </si>
  <si>
    <t>2509999999</t>
  </si>
  <si>
    <t>Subtotal - Common Stocks - Closed-End Funds - Designations Not Assigned by the SVO</t>
  </si>
  <si>
    <t>Subtotal - Common Stocks - Parent, Subsidiaries and Affiliates Other</t>
  </si>
  <si>
    <t>Schedule D - Part 4 - Long-Term Bonds and Stocks Sold, Redeemed or Otherwise Disposed Of</t>
  </si>
  <si>
    <t>6 - see NAIC Instructions</t>
  </si>
  <si>
    <t>A</t>
  </si>
  <si>
    <t>Total - Common Stocks - Part 4</t>
  </si>
  <si>
    <t>C - Nationality - Foreign, Issued in - U.S, Currency - U.S.</t>
  </si>
  <si>
    <t>Iowa</t>
  </si>
  <si>
    <t>Idaho</t>
  </si>
  <si>
    <t>MN</t>
  </si>
  <si>
    <t>North Dakota</t>
  </si>
  <si>
    <t>Ohio</t>
  </si>
  <si>
    <t>Oregon</t>
  </si>
  <si>
    <t>USA</t>
  </si>
  <si>
    <t>U.S. Virgin Islands</t>
  </si>
  <si>
    <t>RelatedParties</t>
  </si>
  <si>
    <t>NumberOfShares</t>
  </si>
  <si>
    <t>0000001</t>
  </si>
  <si>
    <t>0700000000</t>
  </si>
  <si>
    <t>1509999999</t>
  </si>
  <si>
    <t>Subtotal - Bonds - SVO Identified Funds</t>
  </si>
  <si>
    <t>Total - Preferred Stocks</t>
  </si>
  <si>
    <t>5010000000</t>
  </si>
  <si>
    <t>5320000000</t>
  </si>
  <si>
    <t>Subtotal - Common Stocks - Mutual Funds - Designations Not Assigned by the SVO</t>
  </si>
  <si>
    <t>5989999997</t>
  </si>
  <si>
    <t>E</t>
  </si>
  <si>
    <t>AK</t>
  </si>
  <si>
    <t>CA</t>
  </si>
  <si>
    <t>GA</t>
  </si>
  <si>
    <t>Kansas</t>
  </si>
  <si>
    <t>Pennsylvania</t>
  </si>
  <si>
    <t>P_2024_Q_NAIC_SCDPT1B</t>
  </si>
  <si>
    <t xml:space="preserve">NAIC 2 </t>
  </si>
  <si>
    <t>SCDPT3</t>
  </si>
  <si>
    <t xml:space="preserve">CUSIP Identification </t>
  </si>
  <si>
    <t>{BLANK}</t>
  </si>
  <si>
    <t>0509999999</t>
  </si>
  <si>
    <t>1900000000</t>
  </si>
  <si>
    <t>4010000000</t>
  </si>
  <si>
    <t>Subtotal - Preferred Stocks - Industrial and Miscellaneous (Unaffiliated) Perpetual Preferred</t>
  </si>
  <si>
    <t>Subtotal - Preferred Stocks - Industrial and Miscellaneous (Unaffiliated) Redeemable Preferred</t>
  </si>
  <si>
    <t>4320000000</t>
  </si>
  <si>
    <t>5029999999</t>
  </si>
  <si>
    <t>Total - Common Stocks</t>
  </si>
  <si>
    <t xml:space="preserve">Name of Purchaser </t>
  </si>
  <si>
    <t>1100000002</t>
  </si>
  <si>
    <t>CD30XVRLT4QO00B1C706</t>
  </si>
  <si>
    <t>43284H-AA-7</t>
  </si>
  <si>
    <t>HGVT_19-AA</t>
  </si>
  <si>
    <t>1100000006</t>
  </si>
  <si>
    <t>GI</t>
  </si>
  <si>
    <t>*</t>
  </si>
  <si>
    <t>FL</t>
  </si>
  <si>
    <t>Mississippi</t>
  </si>
  <si>
    <t>Montana</t>
  </si>
  <si>
    <t>AS</t>
  </si>
  <si>
    <t>DollarNoZeroSuppress</t>
  </si>
  <si>
    <t>NAICDesModifier2020</t>
  </si>
  <si>
    <t>SCDPT1BF</t>
  </si>
  <si>
    <t xml:space="preserve">NAIC 6 </t>
  </si>
  <si>
    <t>0900000000</t>
  </si>
  <si>
    <t>4029999999</t>
  </si>
  <si>
    <t>Total - Preferred Stocks - Part 5</t>
  </si>
  <si>
    <t>5520000000</t>
  </si>
  <si>
    <t>RTSYE</t>
  </si>
  <si>
    <t>ND*</t>
  </si>
  <si>
    <t>Connecticut</t>
  </si>
  <si>
    <t>Massachusetts</t>
  </si>
  <si>
    <t>Missouri</t>
  </si>
  <si>
    <t>ND</t>
  </si>
  <si>
    <t>Nebraska</t>
  </si>
  <si>
    <t>NH</t>
  </si>
  <si>
    <t>New Mexico</t>
  </si>
  <si>
    <t>GU</t>
  </si>
</sst>
</file>

<file path=xl/styles.xml><?xml version="1.0" encoding="utf-8"?>
<styleSheet xmlns="http://schemas.openxmlformats.org/spreadsheetml/2006/main">
  <numFmts count="4">
    <numFmt numFmtId="164" formatCode="#,##0;\(#,##0\)"/>
    <numFmt numFmtId="165" formatCode="#,##0.00;\(#,##0.00\)"/>
    <numFmt numFmtId="166" formatCode="mm/dd/yyyy"/>
    <numFmt numFmtId="167" formatCode="#,##0.000;\(#,##0.000\)"/>
  </numFmts>
  <fonts count="24">
    <font>
      <sz val="11"/>
      <color theme="1"/>
      <name val="Arial"/>
    </font>
    <font>
      <sz val="11"/>
      <color rgb="FF000000"/>
      <name val="Arial"/>
    </font>
    <font>
      <sz val="7"/>
      <color theme="1"/>
      <name val="Arial"/>
    </font>
    <font>
      <b/>
      <sz val="11"/>
      <color rgb="FF000000"/>
      <name val="Arial"/>
    </font>
    <font>
      <sz val="8"/>
      <color rgb="FF008000"/>
      <name val="Arial"/>
    </font>
    <font>
      <b/>
      <sz val="10"/>
      <color theme="1"/>
      <name val="Arial"/>
    </font>
    <font>
      <b/>
      <sz val="12"/>
      <color theme="1"/>
      <name val="Arial"/>
    </font>
    <font>
      <b/>
      <sz val="8"/>
      <color theme="1"/>
      <name val="Arial"/>
    </font>
    <font>
      <sz val="11"/>
      <color theme="0"/>
      <name val="Arial"/>
    </font>
    <font>
      <b/>
      <sz val="11"/>
      <color theme="3"/>
      <name val="Arial"/>
    </font>
    <font>
      <b/>
      <sz val="13"/>
      <color theme="3"/>
      <name val="Arial"/>
    </font>
    <font>
      <b/>
      <sz val="15"/>
      <color theme="3"/>
      <name val="Arial"/>
    </font>
    <font>
      <sz val="11"/>
      <color rgb="FF3F3F76"/>
      <name val="Arial"/>
    </font>
    <font>
      <sz val="11"/>
      <color rgb="FFFF0000"/>
      <name val="Arial"/>
    </font>
    <font>
      <sz val="11"/>
      <color rgb="FFFA7D00"/>
      <name val="Arial"/>
    </font>
    <font>
      <sz val="11"/>
      <color rgb="FF006100"/>
      <name val="Arial"/>
    </font>
    <font>
      <b/>
      <sz val="11"/>
      <color rgb="FFFA7D00"/>
      <name val="Arial"/>
    </font>
    <font>
      <b/>
      <sz val="11"/>
      <color theme="1"/>
      <name val="Arial"/>
    </font>
    <font>
      <b/>
      <sz val="18"/>
      <color theme="3"/>
      <name val="Calibri Light"/>
      <scheme val="major"/>
    </font>
    <font>
      <sz val="11"/>
      <color rgb="FF9C6500"/>
      <name val="Arial"/>
    </font>
    <font>
      <i/>
      <sz val="11"/>
      <color rgb="FF7F7F7F"/>
      <name val="Arial"/>
    </font>
    <font>
      <sz val="11"/>
      <color rgb="FF9C0006"/>
      <name val="Arial"/>
    </font>
    <font>
      <b/>
      <sz val="11"/>
      <color rgb="FF3F3F3F"/>
      <name val="Arial"/>
    </font>
    <font>
      <b/>
      <sz val="11"/>
      <color theme="0"/>
      <name val="Arial"/>
    </font>
  </fonts>
  <fills count="6">
    <fill>
      <patternFill patternType="none"/>
    </fill>
    <fill>
      <patternFill patternType="gray125"/>
    </fill>
    <fill>
      <patternFill patternType="solid">
        <fgColor rgb="FFDAA520"/>
        <bgColor indexed="64"/>
      </patternFill>
    </fill>
    <fill>
      <patternFill patternType="solid">
        <fgColor rgb="FFA9A9A9"/>
        <bgColor indexed="64"/>
      </patternFill>
    </fill>
    <fill>
      <patternFill patternType="solid">
        <fgColor rgb="FF98FB98"/>
        <bgColor indexed="64"/>
      </patternFill>
    </fill>
    <fill>
      <patternFill patternType="solid">
        <fgColor rgb="FF00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1" xfId="0" applyFont="1" applyFill="1" applyBorder="1" applyAlignment="1" applyProtection="1">
      <alignment horizontal="left"/>
    </xf>
    <xf numFmtId="0" fontId="1" fillId="3" borderId="1" xfId="0" applyFont="1" applyFill="1" applyBorder="1" applyAlignment="1" applyProtection="1">
      <alignment horizontal="left"/>
    </xf>
    <xf numFmtId="0" fontId="1" fillId="0" borderId="1" xfId="0" applyFont="1" applyFill="1" applyBorder="1" applyAlignment="1" applyProtection="1">
      <alignment horizontal="left"/>
    </xf>
    <xf numFmtId="49" fontId="1" fillId="0" borderId="1" xfId="0" applyNumberFormat="1" applyFont="1" applyFill="1" applyBorder="1" applyAlignment="1" applyProtection="1">
      <alignment horizontal="left"/>
    </xf>
    <xf numFmtId="164" fontId="1" fillId="2" borderId="1" xfId="0" applyNumberFormat="1" applyFont="1" applyFill="1" applyBorder="1" applyAlignment="1" applyProtection="1">
      <alignment horizontal="fill"/>
    </xf>
    <xf numFmtId="164" fontId="1" fillId="4" borderId="1" xfId="0" applyNumberFormat="1" applyFont="1" applyFill="1" applyBorder="1" applyAlignment="1" applyProtection="1"/>
    <xf numFmtId="49" fontId="1" fillId="2" borderId="1" xfId="0" applyNumberFormat="1" applyFont="1" applyFill="1" applyBorder="1" applyAlignment="1" applyProtection="1">
      <alignment horizontal="fill"/>
    </xf>
    <xf numFmtId="0" fontId="1" fillId="2" borderId="1" xfId="0" applyFont="1" applyFill="1" applyBorder="1" applyAlignment="1" applyProtection="1">
      <alignment horizontal="fill"/>
    </xf>
    <xf numFmtId="0" fontId="1" fillId="4" borderId="1" xfId="0" applyFont="1" applyFill="1" applyBorder="1" applyAlignment="1" applyProtection="1">
      <alignment horizontal="left"/>
    </xf>
    <xf numFmtId="0" fontId="1" fillId="3" borderId="1" xfId="0" applyFont="1" applyFill="1" applyBorder="1" applyAlignment="1" applyProtection="1"/>
    <xf numFmtId="0" fontId="2" fillId="0" borderId="2" xfId="0" applyFont="1" applyBorder="1" applyAlignment="1">
      <alignment horizontal="center" wrapText="1"/>
    </xf>
    <xf numFmtId="0" fontId="0" fillId="0" borderId="0" xfId="0" applyAlignment="1">
      <alignment horizontal="left"/>
    </xf>
    <xf numFmtId="49" fontId="1" fillId="0" borderId="1" xfId="0" applyNumberFormat="1" applyFont="1" applyFill="1" applyBorder="1" applyAlignment="1" applyProtection="1">
      <alignment horizontal="left" wrapText="1"/>
    </xf>
    <xf numFmtId="0" fontId="0" fillId="0" borderId="3" xfId="0" applyBorder="1" applyAlignment="1">
      <alignment horizontal="centerContinuous" wrapText="1"/>
    </xf>
    <xf numFmtId="164" fontId="1" fillId="3" borderId="1" xfId="0" applyNumberFormat="1" applyFont="1" applyFill="1" applyBorder="1" applyAlignment="1" applyProtection="1"/>
    <xf numFmtId="164" fontId="1" fillId="5" borderId="1" xfId="0" applyNumberFormat="1" applyFont="1" applyFill="1" applyBorder="1" applyAlignment="1" applyProtection="1"/>
    <xf numFmtId="164" fontId="1" fillId="0" borderId="1" xfId="0" applyNumberFormat="1" applyFont="1" applyFill="1" applyBorder="1" applyAlignment="1" applyProtection="1"/>
    <xf numFmtId="0" fontId="1" fillId="0" borderId="1" xfId="0" applyFont="1" applyFill="1" applyBorder="1" applyAlignment="1" applyProtection="1"/>
    <xf numFmtId="0" fontId="3" fillId="0" borderId="0" xfId="0" applyFont="1" applyAlignment="1">
      <alignment horizontal="center"/>
    </xf>
    <xf numFmtId="49" fontId="1" fillId="3" borderId="1" xfId="0" applyNumberFormat="1" applyFont="1" applyFill="1" applyBorder="1" applyAlignment="1" applyProtection="1"/>
    <xf numFmtId="49" fontId="4" fillId="0" borderId="0" xfId="0" applyNumberFormat="1" applyFont="1" applyAlignment="1">
      <alignment horizontal="center" vertical="center" wrapText="1"/>
    </xf>
    <xf numFmtId="166" fontId="1" fillId="2" borderId="1" xfId="0" applyNumberFormat="1" applyFont="1" applyFill="1" applyBorder="1" applyAlignment="1" applyProtection="1">
      <alignment horizontal="fill"/>
    </xf>
    <xf numFmtId="0" fontId="4" fillId="0" borderId="0" xfId="0" applyFont="1" applyAlignment="1">
      <alignment horizontal="center" vertical="center" wrapText="1"/>
    </xf>
    <xf numFmtId="166" fontId="1" fillId="0" borderId="1" xfId="0" applyNumberFormat="1" applyFont="1" applyFill="1" applyBorder="1" applyAlignment="1" applyProtection="1"/>
    <xf numFmtId="49" fontId="0" fillId="0" borderId="0" xfId="0" applyNumberFormat="1" applyAlignment="1">
      <alignment horizontal="right"/>
    </xf>
    <xf numFmtId="0" fontId="5" fillId="0" borderId="3" xfId="0" applyFont="1" applyBorder="1" applyAlignment="1">
      <alignment horizontal="centerContinuous" wrapText="1"/>
    </xf>
    <xf numFmtId="0" fontId="6" fillId="0" borderId="3" xfId="0" applyFont="1" applyBorder="1" applyAlignment="1">
      <alignment horizontal="centerContinuous" wrapText="1"/>
    </xf>
    <xf numFmtId="0" fontId="1" fillId="4" borderId="1" xfId="0" applyFont="1" applyFill="1" applyBorder="1" applyAlignment="1" applyProtection="1"/>
    <xf numFmtId="0" fontId="7" fillId="0" borderId="0" xfId="0" applyFont="1" applyAlignment="1">
      <alignment horizontal="left"/>
    </xf>
    <xf numFmtId="166" fontId="1" fillId="3" borderId="1" xfId="0" applyNumberFormat="1" applyFont="1" applyFill="1" applyBorder="1" applyAlignment="1" applyProtection="1"/>
    <xf numFmtId="0" fontId="0" fillId="0" borderId="3" xfId="0" applyBorder="1"/>
    <xf numFmtId="165" fontId="0" fillId="0" borderId="0" xfId="0" applyNumberFormat="1"/>
    <xf numFmtId="49" fontId="0" fillId="0" borderId="0" xfId="0" applyNumberFormat="1"/>
    <xf numFmtId="166" fontId="0" fillId="0" borderId="0" xfId="0" applyNumberFormat="1"/>
    <xf numFmtId="167" fontId="0" fillId="0" borderId="0" xfId="0" applyNumberFormat="1"/>
    <xf numFmtId="49" fontId="0" fillId="0" borderId="0" xfId="0" applyNumberFormat="1" applyAlignment="1">
      <alignment horizontal="left"/>
    </xf>
  </cellXfs>
  <cellStyles count="1">
    <cellStyle name="Normal" xfId="0" builtinId="0"/>
  </cellStyles>
</styleSheet>
</file>

<file path=xl/_rels/workbook.xml.rels>&#65279;<?xml version="1.0" encoding="UTF-8" standalone="yes"?><Relationships xmlns="http://schemas.openxmlformats.org/package/2006/relationships"><Relationship Id="rId6" Type="http://schemas.openxmlformats.org/officeDocument/2006/relationships/theme" Target="theme/theme1.xml" /><Relationship Id="rId7" Type="http://schemas.openxmlformats.org/officeDocument/2006/relationships/styles" Target="styles.xml" /><Relationship Id="rId8" Type="http://schemas.openxmlformats.org/officeDocument/2006/relationships/sharedStrings" Target="sharedStrings.xml" /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K23"/>
  <sheetViews>
    <sheetView tabSelected="1"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11" width="14.7421875" customWidth="1"/>
  </cols>
  <sheetData>
    <row ht="14.15">
      <c r="C1" s="19" t="s">
        <v>166</v>
      </c>
      <c s="19" t="s">
        <v>120</v>
      </c>
      <c s="19" t="s">
        <v>167</v>
      </c>
      <c s="19" t="s">
        <v>30</v>
      </c>
    </row>
    <row ht="28.6">
      <c r="C2" s="21" t="s">
        <v>91</v>
      </c>
      <c s="21" t="s">
        <v>312</v>
      </c>
      <c s="21" t="s">
        <v>360</v>
      </c>
      <c s="21" t="s">
        <v>60</v>
      </c>
    </row>
    <row ht="14.15">
      <c r="B3" s="29" t="s">
        <v>236</v>
      </c>
      <c s="12"/>
      <c s="12"/>
      <c s="12"/>
      <c s="12"/>
      <c s="12"/>
      <c s="12"/>
      <c s="12"/>
      <c s="12"/>
      <c s="12"/>
    </row>
    <row ht="24.25">
      <c r="B4" s="31"/>
      <c s="26" t="s">
        <v>0</v>
      </c>
      <c s="14"/>
      <c s="14"/>
      <c s="14"/>
      <c s="14"/>
      <c s="14"/>
      <c s="14"/>
      <c s="14"/>
      <c s="14"/>
    </row>
    <row ht="14.9">
      <c r="B5" s="31"/>
      <c s="27" t="s">
        <v>313</v>
      </c>
      <c s="14"/>
      <c s="14"/>
      <c s="14"/>
      <c s="14"/>
      <c s="14"/>
      <c s="14"/>
      <c s="14"/>
      <c s="14"/>
    </row>
    <row ht="14.15">
      <c r="B6" s="11"/>
      <c s="11"/>
      <c s="11">
        <v>1</v>
      </c>
      <c s="11">
        <v>2</v>
      </c>
      <c s="11">
        <v>3</v>
      </c>
      <c s="11">
        <v>4</v>
      </c>
      <c s="11">
        <v>5</v>
      </c>
      <c s="11">
        <v>6</v>
      </c>
      <c s="11">
        <v>7</v>
      </c>
      <c s="11">
        <v>8</v>
      </c>
    </row>
    <row ht="33.05">
      <c r="B7" s="11"/>
      <c s="11"/>
      <c s="11" t="s">
        <v>145</v>
      </c>
      <c s="11" t="s">
        <v>209</v>
      </c>
      <c s="11" t="s">
        <v>146</v>
      </c>
      <c s="11" t="s">
        <v>1</v>
      </c>
      <c s="11" t="s">
        <v>314</v>
      </c>
      <c s="11" t="s">
        <v>315</v>
      </c>
      <c s="11" t="s">
        <v>168</v>
      </c>
      <c s="11" t="s">
        <v>147</v>
      </c>
    </row>
    <row>
      <c r="B8" s="4" t="s">
        <v>121</v>
      </c>
      <c s="4" t="s">
        <v>282</v>
      </c>
      <c s="6">
        <f t="shared" si="0" ref="D8:D13">H8</f>
        <v>21326980</v>
      </c>
      <c s="17"/>
      <c s="17">
        <v>1767564</v>
      </c>
      <c s="17">
        <v>-185612</v>
      </c>
      <c s="15">
        <v>21326980</v>
      </c>
      <c s="6">
        <f t="shared" si="1" ref="I8:I13">D8+E8-F8+G8</f>
        <v>19373804</v>
      </c>
      <c s="17"/>
      <c s="15">
        <v>19216102</v>
      </c>
    </row>
    <row>
      <c r="B9" s="4" t="s">
        <v>210</v>
      </c>
      <c s="4" t="s">
        <v>237</v>
      </c>
      <c s="6">
        <f t="shared" si="0"/>
        <v>8724236</v>
      </c>
      <c s="17"/>
      <c s="17">
        <v>700000</v>
      </c>
      <c s="17">
        <v>199436</v>
      </c>
      <c s="15">
        <v>8724236</v>
      </c>
      <c s="6">
        <f t="shared" si="1"/>
        <v>8223672</v>
      </c>
      <c s="17"/>
      <c s="15">
        <v>8724786</v>
      </c>
    </row>
    <row>
      <c r="B10" s="4" t="s">
        <v>316</v>
      </c>
      <c s="4" t="s">
        <v>211</v>
      </c>
      <c s="6">
        <f t="shared" si="0"/>
        <v>0</v>
      </c>
      <c s="17"/>
      <c s="17"/>
      <c s="17"/>
      <c s="15"/>
      <c s="6">
        <f t="shared" si="1"/>
        <v>0</v>
      </c>
      <c s="17"/>
      <c s="15"/>
    </row>
    <row>
      <c r="B11" s="4" t="s">
        <v>2</v>
      </c>
      <c s="4" t="s">
        <v>190</v>
      </c>
      <c s="6">
        <f t="shared" si="0"/>
        <v>0</v>
      </c>
      <c s="17"/>
      <c s="17"/>
      <c s="17"/>
      <c s="15"/>
      <c s="6">
        <f t="shared" si="1"/>
        <v>0</v>
      </c>
      <c s="17"/>
      <c s="15"/>
    </row>
    <row>
      <c r="B12" s="4" t="s">
        <v>122</v>
      </c>
      <c s="4" t="s">
        <v>170</v>
      </c>
      <c s="6">
        <f t="shared" si="0"/>
        <v>0</v>
      </c>
      <c s="17"/>
      <c s="17"/>
      <c s="17"/>
      <c s="15"/>
      <c s="6">
        <f t="shared" si="1"/>
        <v>0</v>
      </c>
      <c s="17"/>
      <c s="15"/>
    </row>
    <row>
      <c r="B13" s="4" t="s">
        <v>212</v>
      </c>
      <c s="4" t="s">
        <v>123</v>
      </c>
      <c s="6">
        <f t="shared" si="0"/>
        <v>0</v>
      </c>
      <c s="17"/>
      <c s="17"/>
      <c s="17"/>
      <c s="15"/>
      <c s="6">
        <f t="shared" si="1"/>
        <v>0</v>
      </c>
      <c s="17"/>
      <c s="15"/>
    </row>
    <row>
      <c r="B14" s="4" t="s">
        <v>317</v>
      </c>
      <c s="4" t="s">
        <v>213</v>
      </c>
      <c s="6">
        <f t="shared" si="2" ref="D14:K14">SUM(D8:D13)</f>
        <v>30051216</v>
      </c>
      <c s="6">
        <f t="shared" si="2"/>
        <v>0</v>
      </c>
      <c s="6">
        <f t="shared" si="2"/>
        <v>2467564</v>
      </c>
      <c s="6">
        <f t="shared" si="2"/>
        <v>13824</v>
      </c>
      <c s="6">
        <f t="shared" si="2"/>
        <v>30051216</v>
      </c>
      <c s="6">
        <f t="shared" si="2"/>
        <v>27597476</v>
      </c>
      <c s="6">
        <f t="shared" si="2"/>
        <v>0</v>
      </c>
      <c s="6">
        <f t="shared" si="2"/>
        <v>27940888</v>
      </c>
    </row>
    <row>
      <c r="B15" s="4" t="s">
        <v>3</v>
      </c>
      <c s="4" t="s">
        <v>214</v>
      </c>
      <c s="6">
        <f t="shared" si="3" ref="D15:D20">H15</f>
        <v>0</v>
      </c>
      <c s="17"/>
      <c s="17"/>
      <c s="17"/>
      <c s="15"/>
      <c s="6">
        <f t="shared" si="4" ref="I15:I20">D15+E15-F15+G15</f>
        <v>0</v>
      </c>
      <c s="17"/>
      <c s="15"/>
    </row>
    <row>
      <c r="B16" s="4" t="s">
        <v>124</v>
      </c>
      <c s="4" t="s">
        <v>318</v>
      </c>
      <c s="6">
        <f t="shared" si="3"/>
        <v>0</v>
      </c>
      <c s="17"/>
      <c s="17"/>
      <c s="17"/>
      <c s="15"/>
      <c s="6">
        <f t="shared" si="4"/>
        <v>0</v>
      </c>
      <c s="17"/>
      <c s="15"/>
    </row>
    <row>
      <c r="B17" s="4" t="s">
        <v>319</v>
      </c>
      <c s="4" t="s">
        <v>4</v>
      </c>
      <c s="6">
        <f t="shared" si="3"/>
        <v>0</v>
      </c>
      <c s="17"/>
      <c s="17"/>
      <c s="17"/>
      <c s="15"/>
      <c s="6">
        <f t="shared" si="4"/>
        <v>0</v>
      </c>
      <c s="17"/>
      <c s="15"/>
    </row>
    <row>
      <c r="B18" s="4" t="s">
        <v>5</v>
      </c>
      <c s="4" t="s">
        <v>125</v>
      </c>
      <c s="6">
        <f t="shared" si="3"/>
        <v>0</v>
      </c>
      <c s="17"/>
      <c s="17"/>
      <c s="17"/>
      <c s="15"/>
      <c s="6">
        <f t="shared" si="4"/>
        <v>0</v>
      </c>
      <c s="17"/>
      <c s="15"/>
    </row>
    <row>
      <c r="B19" s="4" t="s">
        <v>126</v>
      </c>
      <c s="4" t="s">
        <v>215</v>
      </c>
      <c s="6">
        <f t="shared" si="3"/>
        <v>0</v>
      </c>
      <c s="17"/>
      <c s="17"/>
      <c s="17"/>
      <c s="15"/>
      <c s="6">
        <f t="shared" si="4"/>
        <v>0</v>
      </c>
      <c s="17"/>
      <c s="15"/>
    </row>
    <row>
      <c r="B20" s="4" t="s">
        <v>216</v>
      </c>
      <c s="4" t="s">
        <v>320</v>
      </c>
      <c s="6">
        <f t="shared" si="3"/>
        <v>0</v>
      </c>
      <c s="17"/>
      <c s="17"/>
      <c s="17"/>
      <c s="15"/>
      <c s="6">
        <f t="shared" si="4"/>
        <v>0</v>
      </c>
      <c s="17"/>
      <c s="15"/>
    </row>
    <row>
      <c r="B21" s="4" t="s">
        <v>321</v>
      </c>
      <c s="4" t="s">
        <v>148</v>
      </c>
      <c s="6">
        <f t="shared" si="5" ref="D21:K21">SUM(D15:D20)</f>
        <v>0</v>
      </c>
      <c s="6">
        <f t="shared" si="5"/>
        <v>0</v>
      </c>
      <c s="6">
        <f t="shared" si="5"/>
        <v>0</v>
      </c>
      <c s="6">
        <f t="shared" si="5"/>
        <v>0</v>
      </c>
      <c s="6">
        <f t="shared" si="5"/>
        <v>0</v>
      </c>
      <c s="6">
        <f t="shared" si="5"/>
        <v>0</v>
      </c>
      <c s="6">
        <f t="shared" si="5"/>
        <v>0</v>
      </c>
      <c s="6">
        <f t="shared" si="5"/>
        <v>0</v>
      </c>
    </row>
    <row>
      <c r="B22" s="4" t="s">
        <v>6</v>
      </c>
      <c s="13" t="s">
        <v>283</v>
      </c>
      <c s="6">
        <f t="shared" si="6" ref="D22:K22">D14+D21</f>
        <v>30051216</v>
      </c>
      <c s="6">
        <f t="shared" si="6"/>
        <v>0</v>
      </c>
      <c s="6">
        <f t="shared" si="6"/>
        <v>2467564</v>
      </c>
      <c s="6">
        <f t="shared" si="6"/>
        <v>13824</v>
      </c>
      <c s="6">
        <f t="shared" si="6"/>
        <v>30051216</v>
      </c>
      <c s="6">
        <f t="shared" si="6"/>
        <v>27597476</v>
      </c>
      <c s="6">
        <f t="shared" si="6"/>
        <v>0</v>
      </c>
      <c s="6">
        <f t="shared" si="6"/>
        <v>27940888</v>
      </c>
    </row>
    <row>
      <c r="B23" s="25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&amp;CSCDPT1B - SI02</oddHeader>
    <oddFooter>&amp;LStat-Reporting Application : &amp;R SaveAs(8/20/2024-8:10 AM)</oddFooter>
  </headerFooter>
</worksheet>
</file>

<file path=xl/worksheets/sheet2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I9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9" width="14.7421875" customWidth="1"/>
  </cols>
  <sheetData>
    <row ht="14.15">
      <c r="C1" s="19" t="s">
        <v>166</v>
      </c>
      <c s="19" t="s">
        <v>120</v>
      </c>
      <c s="19" t="s">
        <v>167</v>
      </c>
      <c s="19" t="s">
        <v>30</v>
      </c>
    </row>
    <row ht="28.6">
      <c r="C2" s="23" t="str">
        <f>EMICNC_24Q2_SCDPT1B!Wings_Company_ID</f>
        <v>EMIC-NC</v>
      </c>
      <c s="23" t="str">
        <f>EMICNC_24Q2_SCDPT1B!Wings_Statement_ID</f>
        <v>24Q2</v>
      </c>
      <c s="21" t="s">
        <v>360</v>
      </c>
      <c s="21" t="s">
        <v>387</v>
      </c>
    </row>
    <row ht="14.15">
      <c r="B3" s="29" t="s">
        <v>236</v>
      </c>
      <c s="12"/>
      <c s="12"/>
      <c s="12"/>
      <c s="12"/>
      <c s="12"/>
      <c s="12"/>
      <c s="12"/>
    </row>
    <row ht="24.25">
      <c r="B4" s="31"/>
      <c s="26" t="s">
        <v>0</v>
      </c>
      <c s="14"/>
      <c s="14"/>
      <c s="14"/>
      <c s="14"/>
      <c s="14"/>
      <c s="14"/>
    </row>
    <row ht="29.1">
      <c r="B5" s="31"/>
      <c s="27" t="s">
        <v>313</v>
      </c>
      <c s="14"/>
      <c s="14"/>
      <c s="14"/>
      <c s="14"/>
      <c s="14"/>
      <c s="14"/>
    </row>
    <row ht="14.15">
      <c r="B6" s="11"/>
      <c s="11"/>
      <c s="11">
        <v>1</v>
      </c>
      <c s="11">
        <v>2</v>
      </c>
      <c s="11">
        <v>3</v>
      </c>
      <c s="11">
        <v>4</v>
      </c>
      <c s="11">
        <v>5</v>
      </c>
      <c s="11">
        <v>6</v>
      </c>
    </row>
    <row ht="14.15">
      <c r="B7" s="11"/>
      <c s="11"/>
      <c s="11" t="s">
        <v>61</v>
      </c>
      <c s="11" t="s">
        <v>361</v>
      </c>
      <c s="11" t="s">
        <v>256</v>
      </c>
      <c s="11" t="s">
        <v>169</v>
      </c>
      <c s="11" t="s">
        <v>92</v>
      </c>
      <c s="11" t="s">
        <v>388</v>
      </c>
    </row>
    <row>
      <c r="B8" s="4" t="s">
        <v>345</v>
      </c>
      <c s="13" t="s">
        <v>257</v>
      </c>
      <c s="17"/>
      <c s="17"/>
      <c s="17"/>
      <c s="17"/>
      <c s="17"/>
      <c s="17"/>
    </row>
    <row>
      <c r="B9" s="25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&amp;CSCDPT1BF - SI02</oddHeader>
    <oddFooter>&amp;LStat-Reporting Application : &amp;R SaveAs(8/20/2024-8:10 AM)</oddFooter>
  </headerFooter>
</worksheet>
</file>

<file path=xl/worksheets/sheet3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U123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10.7421875" customWidth="1"/>
    <col min="3" max="5" width="30.7421875" customWidth="1"/>
    <col min="6" max="6" width="10.7421875" customWidth="1"/>
    <col min="7" max="7" width="30.7421875" customWidth="1"/>
    <col min="8" max="8" width="12.7421875" customWidth="1"/>
    <col min="9" max="11" width="14.7421875" customWidth="1"/>
    <col min="12" max="14" width="30.7421875" customWidth="1"/>
    <col min="15" max="15" width="25.7421875" customWidth="1"/>
    <col min="16" max="18" width="30.7421875" customWidth="1"/>
    <col min="19" max="19" width="10.7421875" customWidth="1"/>
    <col min="20" max="21" width="30.7421875" customWidth="1"/>
  </cols>
  <sheetData>
    <row ht="14.15">
      <c r="C1" s="19" t="s">
        <v>166</v>
      </c>
      <c s="19" t="s">
        <v>120</v>
      </c>
      <c s="19" t="s">
        <v>167</v>
      </c>
      <c s="19" t="s">
        <v>30</v>
      </c>
    </row>
    <row ht="19.4">
      <c r="C2" s="23" t="str">
        <f>EMICNC_24Q2_SCDPT1B!Wings_Company_ID</f>
        <v>EMIC-NC</v>
      </c>
      <c s="23" t="str">
        <f>EMICNC_24Q2_SCDPT1B!Wings_Statement_ID</f>
        <v>24Q2</v>
      </c>
      <c s="21" t="s">
        <v>31</v>
      </c>
      <c s="21" t="s">
        <v>362</v>
      </c>
    </row>
    <row ht="14.15">
      <c r="B3" s="29" t="s">
        <v>62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15">
      <c r="B4" s="31"/>
      <c s="26" t="s">
        <v>0</v>
      </c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</row>
    <row ht="14.9">
      <c r="B5" s="31"/>
      <c s="27" t="s">
        <v>322</v>
      </c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</row>
    <row ht="14.15">
      <c r="B6" s="11"/>
      <c s="11">
        <v>1</v>
      </c>
      <c s="11">
        <v>2</v>
      </c>
      <c s="11">
        <v>3</v>
      </c>
      <c s="11">
        <v>4</v>
      </c>
      <c s="11">
        <v>5</v>
      </c>
      <c s="11">
        <v>6</v>
      </c>
      <c s="11">
        <v>7</v>
      </c>
      <c s="11">
        <v>8</v>
      </c>
      <c s="11">
        <v>9</v>
      </c>
      <c s="11">
        <v>10.01</v>
      </c>
      <c s="11">
        <v>10.02</v>
      </c>
      <c s="11">
        <v>10.03</v>
      </c>
      <c s="11">
        <v>11</v>
      </c>
      <c s="11">
        <v>12</v>
      </c>
      <c s="11">
        <v>13</v>
      </c>
      <c s="11">
        <v>14</v>
      </c>
      <c s="11">
        <v>15</v>
      </c>
      <c s="11">
        <v>16</v>
      </c>
      <c s="11">
        <v>17</v>
      </c>
    </row>
    <row ht="65.25">
      <c r="B7" s="11"/>
      <c s="11" t="s">
        <v>363</v>
      </c>
      <c s="11" t="s">
        <v>191</v>
      </c>
      <c s="11" t="s">
        <v>323</v>
      </c>
      <c s="11" t="s">
        <v>238</v>
      </c>
      <c s="11" t="s">
        <v>93</v>
      </c>
      <c s="11" t="s">
        <v>171</v>
      </c>
      <c s="11" t="s">
        <v>149</v>
      </c>
      <c s="11" t="s">
        <v>172</v>
      </c>
      <c s="11" t="s">
        <v>94</v>
      </c>
      <c s="11" t="s">
        <v>239</v>
      </c>
      <c s="11" t="s">
        <v>217</v>
      </c>
      <c s="11" t="s">
        <v>63</v>
      </c>
      <c s="11" t="s">
        <v>64</v>
      </c>
      <c s="11" t="s">
        <v>324</v>
      </c>
      <c s="11" t="s">
        <v>284</v>
      </c>
      <c s="11" t="s">
        <v>65</v>
      </c>
      <c s="11" t="s">
        <v>240</v>
      </c>
      <c s="11" t="s">
        <v>127</v>
      </c>
      <c s="11" t="s">
        <v>241</v>
      </c>
    </row>
    <row>
      <c r="B8" s="7" t="s">
        <v>258</v>
      </c>
      <c s="7" t="s">
        <v>258</v>
      </c>
      <c s="8" t="s">
        <v>258</v>
      </c>
      <c s="8" t="s">
        <v>258</v>
      </c>
      <c s="8" t="s">
        <v>258</v>
      </c>
      <c s="8" t="s">
        <v>258</v>
      </c>
      <c s="8" t="s">
        <v>258</v>
      </c>
      <c s="5" t="s">
        <v>258</v>
      </c>
      <c s="5" t="s">
        <v>258</v>
      </c>
      <c s="5" t="s">
        <v>258</v>
      </c>
      <c s="8" t="s">
        <v>258</v>
      </c>
      <c s="8" t="s">
        <v>258</v>
      </c>
      <c s="8" t="s">
        <v>258</v>
      </c>
      <c s="8" t="s">
        <v>258</v>
      </c>
      <c s="8" t="s">
        <v>258</v>
      </c>
      <c s="8" t="s">
        <v>258</v>
      </c>
      <c s="8" t="s">
        <v>258</v>
      </c>
      <c s="8" t="s">
        <v>258</v>
      </c>
      <c s="8" t="s">
        <v>258</v>
      </c>
      <c s="8" t="s">
        <v>258</v>
      </c>
    </row>
    <row>
      <c r="B9" s="4" t="s">
        <v>192</v>
      </c>
      <c s="4" t="s">
        <v>364</v>
      </c>
      <c s="4" t="s">
        <v>7</v>
      </c>
      <c s="18"/>
      <c s="18"/>
      <c s="4" t="s">
        <v>7</v>
      </c>
      <c s="10"/>
      <c s="17"/>
      <c s="17"/>
      <c s="17"/>
      <c s="18"/>
      <c s="18"/>
      <c s="18"/>
      <c s="10"/>
      <c s="4" t="s">
        <v>7</v>
      </c>
      <c s="4" t="s">
        <v>7</v>
      </c>
      <c s="4" t="s">
        <v>7</v>
      </c>
      <c s="4" t="s">
        <v>7</v>
      </c>
      <c s="18"/>
      <c s="28" t="str">
        <f>CONCATENATE(IF(ISERROR(VLOOKUP(L9,NAICDes2020_ValidationDesc,1,)),"",VLOOKUP(L9,NAICDes2020_LookupDesc,2,)),".",IF(ISERROR(VLOOKUP(M9,NAICDesModifier2020_ValidationDesc,1,)),"",VLOOKUP(M9,NAICDesModifier2020_LookupDesc,2,))," ",IF(ISERROR(VLOOKUP(N9,SVOAdminSymbolSCDBond2020_ValidationDesc,1,)),"",VLOOKUP(N9,SVOAdminSymbolSCDBond2020_LookupDesc,2,)))</f>
        <v xml:space="preserve">. </v>
      </c>
    </row>
    <row>
      <c r="B10" s="7" t="s">
        <v>258</v>
      </c>
      <c s="7" t="s">
        <v>258</v>
      </c>
      <c s="8" t="s">
        <v>258</v>
      </c>
      <c s="8" t="s">
        <v>258</v>
      </c>
      <c s="8" t="s">
        <v>258</v>
      </c>
      <c s="8" t="s">
        <v>258</v>
      </c>
      <c s="8" t="s">
        <v>258</v>
      </c>
      <c s="5" t="s">
        <v>258</v>
      </c>
      <c s="5" t="s">
        <v>258</v>
      </c>
      <c s="5" t="s">
        <v>258</v>
      </c>
      <c s="8" t="s">
        <v>258</v>
      </c>
      <c s="8" t="s">
        <v>258</v>
      </c>
      <c s="8" t="s">
        <v>258</v>
      </c>
      <c s="8" t="s">
        <v>258</v>
      </c>
      <c s="8" t="s">
        <v>258</v>
      </c>
      <c s="8" t="s">
        <v>258</v>
      </c>
      <c s="8" t="s">
        <v>258</v>
      </c>
      <c s="8" t="s">
        <v>258</v>
      </c>
      <c s="8" t="s">
        <v>258</v>
      </c>
      <c s="8" t="s">
        <v>258</v>
      </c>
    </row>
    <row>
      <c r="B11" s="4" t="s">
        <v>259</v>
      </c>
      <c s="13" t="s">
        <v>260</v>
      </c>
      <c s="10"/>
      <c s="10"/>
      <c s="10"/>
      <c s="10"/>
      <c s="10"/>
      <c s="6">
        <f t="shared" si="0" ref="I11:K11">SUM(I8:I10)</f>
        <v>0</v>
      </c>
      <c s="6">
        <f t="shared" si="0"/>
        <v>0</v>
      </c>
      <c s="6">
        <f t="shared" si="0"/>
        <v>0</v>
      </c>
      <c s="10"/>
      <c s="10"/>
      <c s="10"/>
      <c s="10"/>
      <c s="10"/>
      <c s="10"/>
      <c s="10"/>
      <c s="10"/>
      <c s="10"/>
      <c s="10"/>
    </row>
    <row>
      <c r="B12" s="7" t="s">
        <v>258</v>
      </c>
      <c s="7" t="s">
        <v>258</v>
      </c>
      <c s="8" t="s">
        <v>258</v>
      </c>
      <c s="8" t="s">
        <v>258</v>
      </c>
      <c s="8" t="s">
        <v>258</v>
      </c>
      <c s="8" t="s">
        <v>258</v>
      </c>
      <c s="8" t="s">
        <v>258</v>
      </c>
      <c s="5" t="s">
        <v>258</v>
      </c>
      <c s="5" t="s">
        <v>258</v>
      </c>
      <c s="5" t="s">
        <v>258</v>
      </c>
      <c s="8" t="s">
        <v>258</v>
      </c>
      <c s="8" t="s">
        <v>258</v>
      </c>
      <c s="8" t="s">
        <v>258</v>
      </c>
      <c s="8" t="s">
        <v>258</v>
      </c>
      <c s="8" t="s">
        <v>258</v>
      </c>
      <c s="8" t="s">
        <v>258</v>
      </c>
      <c s="8" t="s">
        <v>258</v>
      </c>
      <c s="8" t="s">
        <v>258</v>
      </c>
      <c s="8" t="s">
        <v>258</v>
      </c>
      <c s="8" t="s">
        <v>258</v>
      </c>
    </row>
    <row>
      <c r="B13" s="4" t="s">
        <v>242</v>
      </c>
      <c s="4" t="s">
        <v>364</v>
      </c>
      <c s="4" t="s">
        <v>7</v>
      </c>
      <c s="3"/>
      <c s="3"/>
      <c s="4" t="s">
        <v>7</v>
      </c>
      <c s="10"/>
      <c s="3"/>
      <c s="3"/>
      <c s="3"/>
      <c s="3"/>
      <c s="3"/>
      <c s="3"/>
      <c s="10"/>
      <c s="4" t="s">
        <v>7</v>
      </c>
      <c s="4" t="s">
        <v>7</v>
      </c>
      <c s="4" t="s">
        <v>7</v>
      </c>
      <c s="4" t="s">
        <v>7</v>
      </c>
      <c s="3"/>
      <c s="9" t="str">
        <f>CONCATENATE(IF(ISERROR(VLOOKUP(L13,NAICDes2020_ValidationDesc,1,)),"",VLOOKUP(L13,NAICDes2020_LookupDesc,2,)),".",IF(ISERROR(VLOOKUP(M13,NAICDesModifier2020_ValidationDesc,1,)),"",VLOOKUP(M13,NAICDesModifier2020_LookupDesc,2,))," ",IF(ISERROR(VLOOKUP(N13,SVOAdminSymbolSCDBond2020_ValidationDesc,1,)),"",VLOOKUP(N13,SVOAdminSymbolSCDBond2020_LookupDesc,2,)))</f>
        <v xml:space="preserve">. </v>
      </c>
    </row>
    <row>
      <c r="B14" s="7" t="s">
        <v>258</v>
      </c>
      <c s="7" t="s">
        <v>258</v>
      </c>
      <c s="1" t="s">
        <v>258</v>
      </c>
      <c s="1" t="s">
        <v>258</v>
      </c>
      <c s="1" t="s">
        <v>258</v>
      </c>
      <c s="1" t="s">
        <v>258</v>
      </c>
      <c s="8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8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</row>
    <row>
      <c r="B15" s="4" t="s">
        <v>325</v>
      </c>
      <c s="13" t="s">
        <v>193</v>
      </c>
      <c s="2"/>
      <c s="2"/>
      <c s="2"/>
      <c s="2"/>
      <c s="10"/>
      <c s="6">
        <f t="shared" si="1" ref="I15:K15">SUM(I12:I14)</f>
        <v>0</v>
      </c>
      <c s="6">
        <f t="shared" si="1"/>
        <v>0</v>
      </c>
      <c s="6">
        <f t="shared" si="1"/>
        <v>0</v>
      </c>
      <c s="2"/>
      <c s="2"/>
      <c s="2"/>
      <c s="10"/>
      <c s="2"/>
      <c s="2"/>
      <c s="2"/>
      <c s="2"/>
      <c s="2"/>
      <c s="2"/>
    </row>
    <row>
      <c r="B16" s="7" t="s">
        <v>258</v>
      </c>
      <c s="7" t="s">
        <v>258</v>
      </c>
      <c s="1" t="s">
        <v>258</v>
      </c>
      <c s="1" t="s">
        <v>258</v>
      </c>
      <c s="1" t="s">
        <v>258</v>
      </c>
      <c s="1" t="s">
        <v>258</v>
      </c>
      <c s="8" t="s">
        <v>258</v>
      </c>
      <c s="5" t="s">
        <v>258</v>
      </c>
      <c s="5" t="s">
        <v>258</v>
      </c>
      <c s="5" t="s">
        <v>258</v>
      </c>
      <c s="1" t="s">
        <v>258</v>
      </c>
      <c s="1" t="s">
        <v>258</v>
      </c>
      <c s="1" t="s">
        <v>258</v>
      </c>
      <c s="8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</row>
    <row>
      <c r="B17" s="4" t="s">
        <v>285</v>
      </c>
      <c s="4" t="s">
        <v>364</v>
      </c>
      <c s="4" t="s">
        <v>7</v>
      </c>
      <c s="3"/>
      <c s="3"/>
      <c s="4" t="s">
        <v>7</v>
      </c>
      <c s="10"/>
      <c s="3"/>
      <c s="3"/>
      <c s="3"/>
      <c s="3"/>
      <c s="3"/>
      <c s="3"/>
      <c s="3"/>
      <c s="4" t="s">
        <v>7</v>
      </c>
      <c s="4" t="s">
        <v>7</v>
      </c>
      <c s="4" t="s">
        <v>7</v>
      </c>
      <c s="4" t="s">
        <v>7</v>
      </c>
      <c s="3"/>
      <c s="9" t="str">
        <f>CONCATENATE(IF(ISERROR(VLOOKUP(L17,NAICDes2020_ValidationDesc,1,)),"",VLOOKUP(L17,NAICDes2020_LookupDesc,2,)),".",IF(ISERROR(VLOOKUP(M17,NAICDesModifier2020_ValidationDesc,1,)),"",VLOOKUP(M17,NAICDesModifier2020_LookupDesc,2,))," ",IF(ISERROR(VLOOKUP(N17,SVOAdminSymbolSCDBond2020_ValidationDesc,1,)),"",VLOOKUP(N17,SVOAdminSymbolSCDBond2020_LookupDesc,2,)))</f>
        <v xml:space="preserve">. </v>
      </c>
    </row>
    <row>
      <c r="B18" s="7" t="s">
        <v>258</v>
      </c>
      <c s="7" t="s">
        <v>258</v>
      </c>
      <c s="1" t="s">
        <v>258</v>
      </c>
      <c s="1" t="s">
        <v>258</v>
      </c>
      <c s="1" t="s">
        <v>258</v>
      </c>
      <c s="1" t="s">
        <v>258</v>
      </c>
      <c s="8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</row>
    <row>
      <c r="B19" s="4" t="s">
        <v>365</v>
      </c>
      <c s="13" t="s">
        <v>194</v>
      </c>
      <c s="2"/>
      <c s="2"/>
      <c s="2"/>
      <c s="2"/>
      <c s="10"/>
      <c s="6">
        <f t="shared" si="2" ref="I19:K19">SUM(I16:I18)</f>
        <v>0</v>
      </c>
      <c s="6">
        <f t="shared" si="2"/>
        <v>0</v>
      </c>
      <c s="6">
        <f t="shared" si="2"/>
        <v>0</v>
      </c>
      <c s="2"/>
      <c s="2"/>
      <c s="2"/>
      <c s="2"/>
      <c s="2"/>
      <c s="2"/>
      <c s="2"/>
      <c s="2"/>
      <c s="2"/>
      <c s="2"/>
    </row>
    <row>
      <c r="B20" s="7" t="s">
        <v>258</v>
      </c>
      <c s="7" t="s">
        <v>258</v>
      </c>
      <c s="1" t="s">
        <v>258</v>
      </c>
      <c s="1" t="s">
        <v>258</v>
      </c>
      <c s="1" t="s">
        <v>258</v>
      </c>
      <c s="1" t="s">
        <v>258</v>
      </c>
      <c s="8" t="s">
        <v>258</v>
      </c>
      <c s="5" t="s">
        <v>258</v>
      </c>
      <c s="5" t="s">
        <v>258</v>
      </c>
      <c s="5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</row>
    <row>
      <c r="B21" s="4" t="s">
        <v>346</v>
      </c>
      <c s="4" t="s">
        <v>364</v>
      </c>
      <c s="4" t="s">
        <v>7</v>
      </c>
      <c s="3"/>
      <c s="3"/>
      <c s="4" t="s">
        <v>7</v>
      </c>
      <c s="10"/>
      <c s="3"/>
      <c s="3"/>
      <c s="3"/>
      <c s="3"/>
      <c s="3"/>
      <c s="3"/>
      <c s="3"/>
      <c s="4" t="s">
        <v>7</v>
      </c>
      <c s="4" t="s">
        <v>7</v>
      </c>
      <c s="4" t="s">
        <v>7</v>
      </c>
      <c s="4" t="s">
        <v>7</v>
      </c>
      <c s="3"/>
      <c s="9" t="str">
        <f>CONCATENATE(IF(ISERROR(VLOOKUP(L21,NAICDes2020_ValidationDesc,1,)),"",VLOOKUP(L21,NAICDes2020_LookupDesc,2,)),".",IF(ISERROR(VLOOKUP(M21,NAICDesModifier2020_ValidationDesc,1,)),"",VLOOKUP(M21,NAICDesModifier2020_LookupDesc,2,))," ",IF(ISERROR(VLOOKUP(N21,SVOAdminSymbolSCDBond2020_ValidationDesc,1,)),"",VLOOKUP(N21,SVOAdminSymbolSCDBond2020_LookupDesc,2,)))</f>
        <v xml:space="preserve">. </v>
      </c>
    </row>
    <row>
      <c r="B22" s="7" t="s">
        <v>258</v>
      </c>
      <c s="7" t="s">
        <v>258</v>
      </c>
      <c s="1" t="s">
        <v>258</v>
      </c>
      <c s="1" t="s">
        <v>258</v>
      </c>
      <c s="1" t="s">
        <v>258</v>
      </c>
      <c s="1" t="s">
        <v>258</v>
      </c>
      <c s="8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</row>
    <row>
      <c r="B23" s="4" t="s">
        <v>8</v>
      </c>
      <c s="13" t="s">
        <v>286</v>
      </c>
      <c s="2"/>
      <c s="2"/>
      <c s="2"/>
      <c s="2"/>
      <c s="10"/>
      <c s="6">
        <f t="shared" si="3" ref="I23:K23">SUM(I20:I22)</f>
        <v>0</v>
      </c>
      <c s="6">
        <f t="shared" si="3"/>
        <v>0</v>
      </c>
      <c s="6">
        <f t="shared" si="3"/>
        <v>0</v>
      </c>
      <c s="2"/>
      <c s="2"/>
      <c s="2"/>
      <c s="2"/>
      <c s="2"/>
      <c s="2"/>
      <c s="2"/>
      <c s="2"/>
      <c s="2"/>
      <c s="2"/>
    </row>
    <row>
      <c r="B24" s="7" t="s">
        <v>258</v>
      </c>
      <c s="7" t="s">
        <v>258</v>
      </c>
      <c s="1" t="s">
        <v>258</v>
      </c>
      <c s="1" t="s">
        <v>258</v>
      </c>
      <c s="1" t="s">
        <v>258</v>
      </c>
      <c s="1" t="s">
        <v>258</v>
      </c>
      <c s="8" t="s">
        <v>258</v>
      </c>
      <c s="5" t="s">
        <v>258</v>
      </c>
      <c s="5" t="s">
        <v>258</v>
      </c>
      <c s="5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</row>
    <row>
      <c r="B25" s="4" t="s">
        <v>389</v>
      </c>
      <c s="4" t="s">
        <v>364</v>
      </c>
      <c s="4" t="s">
        <v>7</v>
      </c>
      <c s="3"/>
      <c s="3"/>
      <c s="4" t="s">
        <v>7</v>
      </c>
      <c s="10"/>
      <c s="3"/>
      <c s="3"/>
      <c s="3"/>
      <c s="3"/>
      <c s="3"/>
      <c s="3"/>
      <c s="3"/>
      <c s="4" t="s">
        <v>7</v>
      </c>
      <c s="4" t="s">
        <v>7</v>
      </c>
      <c s="4" t="s">
        <v>7</v>
      </c>
      <c s="4" t="s">
        <v>7</v>
      </c>
      <c s="3"/>
      <c s="9" t="str">
        <f>CONCATENATE(IF(ISERROR(VLOOKUP(L25,NAICDes2020_ValidationDesc,1,)),"",VLOOKUP(L25,NAICDes2020_LookupDesc,2,)),".",IF(ISERROR(VLOOKUP(M25,NAICDesModifier2020_ValidationDesc,1,)),"",VLOOKUP(M25,NAICDesModifier2020_LookupDesc,2,))," ",IF(ISERROR(VLOOKUP(N25,SVOAdminSymbolSCDBond2020_ValidationDesc,1,)),"",VLOOKUP(N25,SVOAdminSymbolSCDBond2020_LookupDesc,2,)))</f>
        <v xml:space="preserve">. </v>
      </c>
    </row>
    <row>
      <c r="B26" s="7" t="s">
        <v>258</v>
      </c>
      <c s="7" t="s">
        <v>258</v>
      </c>
      <c s="1" t="s">
        <v>258</v>
      </c>
      <c s="1" t="s">
        <v>258</v>
      </c>
      <c s="1" t="s">
        <v>258</v>
      </c>
      <c s="1" t="s">
        <v>258</v>
      </c>
      <c s="8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</row>
    <row>
      <c r="B27" s="4" t="s">
        <v>66</v>
      </c>
      <c s="13" t="s">
        <v>67</v>
      </c>
      <c s="2"/>
      <c s="2"/>
      <c s="2"/>
      <c s="2"/>
      <c s="10"/>
      <c s="6">
        <f t="shared" si="4" ref="I27:K27">SUM(I24:I26)</f>
        <v>0</v>
      </c>
      <c s="6">
        <f t="shared" si="4"/>
        <v>0</v>
      </c>
      <c s="6">
        <f t="shared" si="4"/>
        <v>0</v>
      </c>
      <c s="2"/>
      <c s="2"/>
      <c s="2"/>
      <c s="2"/>
      <c s="2"/>
      <c s="2"/>
      <c s="2"/>
      <c s="2"/>
      <c s="2"/>
      <c s="2"/>
    </row>
    <row>
      <c r="B28" s="7" t="s">
        <v>258</v>
      </c>
      <c s="7" t="s">
        <v>258</v>
      </c>
      <c s="1" t="s">
        <v>258</v>
      </c>
      <c s="1" t="s">
        <v>258</v>
      </c>
      <c s="1" t="s">
        <v>258</v>
      </c>
      <c s="1" t="s">
        <v>258</v>
      </c>
      <c s="8" t="s">
        <v>258</v>
      </c>
      <c s="5" t="s">
        <v>258</v>
      </c>
      <c s="5" t="s">
        <v>258</v>
      </c>
      <c s="5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</row>
    <row>
      <c r="B29" s="4" t="s">
        <v>173</v>
      </c>
      <c s="4" t="s">
        <v>364</v>
      </c>
      <c s="4" t="s">
        <v>7</v>
      </c>
      <c s="3"/>
      <c s="3"/>
      <c s="4" t="s">
        <v>7</v>
      </c>
      <c s="10"/>
      <c s="3"/>
      <c s="3"/>
      <c s="3"/>
      <c s="3"/>
      <c s="3"/>
      <c s="3"/>
      <c s="2"/>
      <c s="4" t="s">
        <v>7</v>
      </c>
      <c s="4" t="s">
        <v>7</v>
      </c>
      <c s="4" t="s">
        <v>7</v>
      </c>
      <c s="4" t="s">
        <v>7</v>
      </c>
      <c s="3"/>
      <c s="9" t="str">
        <f>CONCATENATE(IF(ISERROR(VLOOKUP(L29,NAICDes2020_ValidationDesc,1,)),"",VLOOKUP(L29,NAICDes2020_LookupDesc,2,)),".",IF(ISERROR(VLOOKUP(M29,NAICDesModifier2020_ValidationDesc,1,)),"",VLOOKUP(M29,NAICDesModifier2020_LookupDesc,2,))," ",IF(ISERROR(VLOOKUP(N29,SVOAdminSymbolSCDBond2020_ValidationDesc,1,)),"",VLOOKUP(N29,SVOAdminSymbolSCDBond2020_LookupDesc,2,)))</f>
        <v xml:space="preserve">. </v>
      </c>
    </row>
    <row>
      <c r="B30" s="7" t="s">
        <v>258</v>
      </c>
      <c s="7" t="s">
        <v>258</v>
      </c>
      <c s="1" t="s">
        <v>258</v>
      </c>
      <c s="1" t="s">
        <v>258</v>
      </c>
      <c s="1" t="s">
        <v>258</v>
      </c>
      <c s="1" t="s">
        <v>258</v>
      </c>
      <c s="8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</row>
    <row>
      <c r="B31" s="4" t="s">
        <v>243</v>
      </c>
      <c s="13" t="s">
        <v>32</v>
      </c>
      <c s="2"/>
      <c s="2"/>
      <c s="2"/>
      <c s="2"/>
      <c s="10"/>
      <c s="6">
        <f t="shared" si="5" ref="I31:K31">SUM(I28:I30)</f>
        <v>0</v>
      </c>
      <c s="6">
        <f t="shared" si="5"/>
        <v>0</v>
      </c>
      <c s="6">
        <f t="shared" si="5"/>
        <v>0</v>
      </c>
      <c s="2"/>
      <c s="2"/>
      <c s="2"/>
      <c s="2"/>
      <c s="2"/>
      <c s="2"/>
      <c s="2"/>
      <c s="2"/>
      <c s="2"/>
      <c s="2"/>
    </row>
    <row>
      <c r="B32" s="7" t="s">
        <v>258</v>
      </c>
      <c s="7" t="s">
        <v>258</v>
      </c>
      <c s="1" t="s">
        <v>258</v>
      </c>
      <c s="1" t="s">
        <v>258</v>
      </c>
      <c s="1" t="s">
        <v>258</v>
      </c>
      <c s="1" t="s">
        <v>258</v>
      </c>
      <c s="8" t="s">
        <v>258</v>
      </c>
      <c s="5" t="s">
        <v>258</v>
      </c>
      <c s="5" t="s">
        <v>258</v>
      </c>
      <c s="5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</row>
    <row>
      <c r="B33" s="4" t="s">
        <v>218</v>
      </c>
      <c s="4" t="s">
        <v>364</v>
      </c>
      <c s="4" t="s">
        <v>7</v>
      </c>
      <c s="3"/>
      <c s="3"/>
      <c s="4" t="s">
        <v>7</v>
      </c>
      <c s="10"/>
      <c s="3"/>
      <c s="3"/>
      <c s="3"/>
      <c s="3"/>
      <c s="3"/>
      <c s="3"/>
      <c s="2"/>
      <c s="4" t="s">
        <v>7</v>
      </c>
      <c s="4" t="s">
        <v>7</v>
      </c>
      <c s="4" t="s">
        <v>7</v>
      </c>
      <c s="4" t="s">
        <v>7</v>
      </c>
      <c s="3"/>
      <c s="9" t="str">
        <f>CONCATENATE(IF(ISERROR(VLOOKUP(L33,NAICDes2020_ValidationDesc,1,)),"",VLOOKUP(L33,NAICDes2020_LookupDesc,2,)),".",IF(ISERROR(VLOOKUP(M33,NAICDesModifier2020_ValidationDesc,1,)),"",VLOOKUP(M33,NAICDesModifier2020_LookupDesc,2,))," ",IF(ISERROR(VLOOKUP(N33,SVOAdminSymbolSCDBond2020_ValidationDesc,1,)),"",VLOOKUP(N33,SVOAdminSymbolSCDBond2020_LookupDesc,2,)))</f>
        <v xml:space="preserve">. </v>
      </c>
    </row>
    <row>
      <c r="B34" s="7" t="s">
        <v>258</v>
      </c>
      <c s="7" t="s">
        <v>258</v>
      </c>
      <c s="1" t="s">
        <v>258</v>
      </c>
      <c s="1" t="s">
        <v>258</v>
      </c>
      <c s="1" t="s">
        <v>258</v>
      </c>
      <c s="1" t="s">
        <v>258</v>
      </c>
      <c s="8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</row>
    <row>
      <c r="B35" s="4" t="s">
        <v>287</v>
      </c>
      <c s="13" t="s">
        <v>33</v>
      </c>
      <c s="2"/>
      <c s="2"/>
      <c s="2"/>
      <c s="2"/>
      <c s="10"/>
      <c s="6">
        <f t="shared" si="6" ref="I35:K35">SUM(I32:I34)</f>
        <v>0</v>
      </c>
      <c s="6">
        <f t="shared" si="6"/>
        <v>0</v>
      </c>
      <c s="6">
        <f t="shared" si="6"/>
        <v>0</v>
      </c>
      <c s="2"/>
      <c s="2"/>
      <c s="2"/>
      <c s="2"/>
      <c s="2"/>
      <c s="2"/>
      <c s="2"/>
      <c s="2"/>
      <c s="2"/>
      <c s="2"/>
    </row>
    <row>
      <c r="B36" s="7" t="s">
        <v>258</v>
      </c>
      <c s="7" t="s">
        <v>258</v>
      </c>
      <c s="1" t="s">
        <v>258</v>
      </c>
      <c s="1" t="s">
        <v>258</v>
      </c>
      <c s="1" t="s">
        <v>258</v>
      </c>
      <c s="1" t="s">
        <v>258</v>
      </c>
      <c s="8" t="s">
        <v>258</v>
      </c>
      <c s="5" t="s">
        <v>258</v>
      </c>
      <c s="5" t="s">
        <v>258</v>
      </c>
      <c s="5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</row>
    <row>
      <c r="B37" s="4" t="s">
        <v>261</v>
      </c>
      <c s="4" t="s">
        <v>364</v>
      </c>
      <c s="4" t="s">
        <v>7</v>
      </c>
      <c s="3"/>
      <c s="3"/>
      <c s="4" t="s">
        <v>7</v>
      </c>
      <c s="10"/>
      <c s="3"/>
      <c s="3"/>
      <c s="3"/>
      <c s="3"/>
      <c s="3"/>
      <c s="3"/>
      <c s="2"/>
      <c s="4" t="s">
        <v>7</v>
      </c>
      <c s="4" t="s">
        <v>7</v>
      </c>
      <c s="4" t="s">
        <v>7</v>
      </c>
      <c s="4" t="s">
        <v>7</v>
      </c>
      <c s="3"/>
      <c s="9" t="str">
        <f>CONCATENATE(IF(ISERROR(VLOOKUP(L37,NAICDes2020_ValidationDesc,1,)),"",VLOOKUP(L37,NAICDes2020_LookupDesc,2,)),".",IF(ISERROR(VLOOKUP(M37,NAICDesModifier2020_ValidationDesc,1,)),"",VLOOKUP(M37,NAICDesModifier2020_LookupDesc,2,))," ",IF(ISERROR(VLOOKUP(N37,SVOAdminSymbolSCDBond2020_ValidationDesc,1,)),"",VLOOKUP(N37,SVOAdminSymbolSCDBond2020_LookupDesc,2,)))</f>
        <v xml:space="preserve">. </v>
      </c>
    </row>
    <row>
      <c r="B38" s="7" t="s">
        <v>258</v>
      </c>
      <c s="7" t="s">
        <v>258</v>
      </c>
      <c s="1" t="s">
        <v>258</v>
      </c>
      <c s="1" t="s">
        <v>258</v>
      </c>
      <c s="1" t="s">
        <v>258</v>
      </c>
      <c s="1" t="s">
        <v>258</v>
      </c>
      <c s="8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</row>
    <row>
      <c r="B39" s="4" t="s">
        <v>347</v>
      </c>
      <c s="13" t="s">
        <v>95</v>
      </c>
      <c s="2"/>
      <c s="2"/>
      <c s="2"/>
      <c s="2"/>
      <c s="10"/>
      <c s="6">
        <f t="shared" si="7" ref="I39:K39">SUM(I36:I38)</f>
        <v>0</v>
      </c>
      <c s="6">
        <f t="shared" si="7"/>
        <v>0</v>
      </c>
      <c s="6">
        <f t="shared" si="7"/>
        <v>0</v>
      </c>
      <c s="2"/>
      <c s="2"/>
      <c s="2"/>
      <c s="2"/>
      <c s="2"/>
      <c s="2"/>
      <c s="2"/>
      <c s="2"/>
      <c s="2"/>
      <c s="2"/>
    </row>
    <row>
      <c r="B40" s="7" t="s">
        <v>258</v>
      </c>
      <c s="7" t="s">
        <v>258</v>
      </c>
      <c s="1" t="s">
        <v>258</v>
      </c>
      <c s="1" t="s">
        <v>258</v>
      </c>
      <c s="1" t="s">
        <v>258</v>
      </c>
      <c s="1" t="s">
        <v>258</v>
      </c>
      <c s="8" t="s">
        <v>258</v>
      </c>
      <c s="5" t="s">
        <v>258</v>
      </c>
      <c s="5" t="s">
        <v>258</v>
      </c>
      <c s="5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</row>
    <row>
      <c r="B41" s="4" t="s">
        <v>219</v>
      </c>
      <c s="4" t="s">
        <v>364</v>
      </c>
      <c s="4" t="s">
        <v>7</v>
      </c>
      <c s="3"/>
      <c s="3"/>
      <c s="4" t="s">
        <v>7</v>
      </c>
      <c s="3"/>
      <c s="3"/>
      <c s="3"/>
      <c s="3"/>
      <c s="3"/>
      <c s="3"/>
      <c s="3"/>
      <c s="2"/>
      <c s="4" t="s">
        <v>7</v>
      </c>
      <c s="4" t="s">
        <v>7</v>
      </c>
      <c s="4" t="s">
        <v>7</v>
      </c>
      <c s="4" t="s">
        <v>7</v>
      </c>
      <c s="3"/>
      <c s="9" t="str">
        <f>CONCATENATE(IF(ISERROR(VLOOKUP(L41,NAICDes2020_ValidationDesc,1,)),"",VLOOKUP(L41,NAICDes2020_LookupDesc,2,)),".",IF(ISERROR(VLOOKUP(M41,NAICDesModifier2020_ValidationDesc,1,)),"",VLOOKUP(M41,NAICDesModifier2020_LookupDesc,2,))," ",IF(ISERROR(VLOOKUP(N41,SVOAdminSymbolSCDBond2020_ValidationDesc,1,)),"",VLOOKUP(N41,SVOAdminSymbolSCDBond2020_LookupDesc,2,)))</f>
        <v xml:space="preserve">. </v>
      </c>
    </row>
    <row>
      <c r="B42" s="7" t="s">
        <v>258</v>
      </c>
      <c s="7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</row>
    <row>
      <c r="B43" s="4" t="s">
        <v>288</v>
      </c>
      <c s="13" t="s">
        <v>348</v>
      </c>
      <c s="2"/>
      <c s="2"/>
      <c s="2"/>
      <c s="2"/>
      <c s="2"/>
      <c s="6">
        <f t="shared" si="8" ref="I43:K43">SUM(I40:I42)</f>
        <v>0</v>
      </c>
      <c s="6">
        <f t="shared" si="8"/>
        <v>0</v>
      </c>
      <c s="6">
        <f t="shared" si="8"/>
        <v>0</v>
      </c>
      <c s="2"/>
      <c s="2"/>
      <c s="2"/>
      <c s="2"/>
      <c s="2"/>
      <c s="2"/>
      <c s="2"/>
      <c s="2"/>
      <c s="2"/>
      <c s="2"/>
    </row>
    <row>
      <c r="B44" s="7" t="s">
        <v>258</v>
      </c>
      <c s="7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5" t="s">
        <v>258</v>
      </c>
      <c s="5" t="s">
        <v>258</v>
      </c>
      <c s="5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</row>
    <row>
      <c r="B45" s="4" t="s">
        <v>366</v>
      </c>
      <c s="4" t="s">
        <v>364</v>
      </c>
      <c s="4" t="s">
        <v>7</v>
      </c>
      <c s="3"/>
      <c s="3"/>
      <c s="4" t="s">
        <v>7</v>
      </c>
      <c s="2"/>
      <c s="3"/>
      <c s="3"/>
      <c s="3"/>
      <c s="3"/>
      <c s="3"/>
      <c s="3"/>
      <c s="2"/>
      <c s="4" t="s">
        <v>7</v>
      </c>
      <c s="4" t="s">
        <v>7</v>
      </c>
      <c s="4" t="s">
        <v>7</v>
      </c>
      <c s="4" t="s">
        <v>7</v>
      </c>
      <c s="3"/>
      <c s="9" t="str">
        <f>CONCATENATE(IF(ISERROR(VLOOKUP(L45,NAICDes2020_ValidationDesc,1,)),"",VLOOKUP(L45,NAICDes2020_LookupDesc,2,)),".",IF(ISERROR(VLOOKUP(M45,NAICDesModifier2020_ValidationDesc,1,)),"",VLOOKUP(M45,NAICDesModifier2020_LookupDesc,2,))," ",IF(ISERROR(VLOOKUP(N45,SVOAdminSymbolSCDBond2020_ValidationDesc,1,)),"",VLOOKUP(N45,SVOAdminSymbolSCDBond2020_LookupDesc,2,)))</f>
        <v xml:space="preserve">. </v>
      </c>
    </row>
    <row>
      <c r="B46" s="7" t="s">
        <v>258</v>
      </c>
      <c s="7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</row>
    <row>
      <c r="B47" s="4" t="s">
        <v>34</v>
      </c>
      <c s="13" t="s">
        <v>96</v>
      </c>
      <c s="2"/>
      <c s="2"/>
      <c s="2"/>
      <c s="2"/>
      <c s="2"/>
      <c s="6">
        <f t="shared" si="9" ref="I47:K47">SUM(I44:I46)</f>
        <v>0</v>
      </c>
      <c s="6">
        <f t="shared" si="9"/>
        <v>0</v>
      </c>
      <c s="6">
        <f t="shared" si="9"/>
        <v>0</v>
      </c>
      <c s="2"/>
      <c s="2"/>
      <c s="2"/>
      <c s="2"/>
      <c s="2"/>
      <c s="2"/>
      <c s="2"/>
      <c s="2"/>
      <c s="2"/>
      <c s="2"/>
    </row>
    <row>
      <c r="B48" s="7" t="s">
        <v>258</v>
      </c>
      <c s="7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5" t="s">
        <v>258</v>
      </c>
      <c s="5" t="s">
        <v>258</v>
      </c>
      <c s="5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</row>
    <row>
      <c r="B49" s="4" t="s">
        <v>35</v>
      </c>
      <c s="4" t="s">
        <v>364</v>
      </c>
      <c s="4" t="s">
        <v>7</v>
      </c>
      <c s="3"/>
      <c s="3"/>
      <c s="4" t="s">
        <v>7</v>
      </c>
      <c s="2"/>
      <c s="3"/>
      <c s="3"/>
      <c s="3"/>
      <c s="3"/>
      <c s="3"/>
      <c s="3"/>
      <c s="2"/>
      <c s="4" t="s">
        <v>7</v>
      </c>
      <c s="4" t="s">
        <v>7</v>
      </c>
      <c s="4" t="s">
        <v>7</v>
      </c>
      <c s="4" t="s">
        <v>7</v>
      </c>
      <c s="3"/>
      <c s="9" t="str">
        <f>CONCATENATE(IF(ISERROR(VLOOKUP(L49,NAICDes2020_ValidationDesc,1,)),"",VLOOKUP(L49,NAICDes2020_LookupDesc,2,)),".",IF(ISERROR(VLOOKUP(M49,NAICDesModifier2020_ValidationDesc,1,)),"",VLOOKUP(M49,NAICDesModifier2020_LookupDesc,2,))," ",IF(ISERROR(VLOOKUP(N49,SVOAdminSymbolSCDBond2020_ValidationDesc,1,)),"",VLOOKUP(N49,SVOAdminSymbolSCDBond2020_LookupDesc,2,)))</f>
        <v xml:space="preserve">. </v>
      </c>
    </row>
    <row>
      <c r="B50" s="7" t="s">
        <v>258</v>
      </c>
      <c s="7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</row>
    <row>
      <c r="B51" s="4" t="s">
        <v>128</v>
      </c>
      <c s="13" t="s">
        <v>68</v>
      </c>
      <c s="2"/>
      <c s="2"/>
      <c s="2"/>
      <c s="2"/>
      <c s="2"/>
      <c s="6">
        <f t="shared" si="10" ref="I51:K51">SUM(I48:I50)</f>
        <v>0</v>
      </c>
      <c s="6">
        <f t="shared" si="10"/>
        <v>0</v>
      </c>
      <c s="6">
        <f t="shared" si="10"/>
        <v>0</v>
      </c>
      <c s="2"/>
      <c s="2"/>
      <c s="2"/>
      <c s="2"/>
      <c s="2"/>
      <c s="2"/>
      <c s="2"/>
      <c s="2"/>
      <c s="2"/>
      <c s="2"/>
    </row>
    <row>
      <c r="B52" s="4" t="s">
        <v>129</v>
      </c>
      <c s="4" t="s">
        <v>326</v>
      </c>
      <c s="2"/>
      <c s="2"/>
      <c s="2"/>
      <c s="2"/>
      <c s="2"/>
      <c s="6">
        <f t="shared" si="11" ref="I52:K52">I11+I15+I19+I23+I27+I31+I35+I39+I43+I47+I51</f>
        <v>0</v>
      </c>
      <c s="6">
        <f t="shared" si="11"/>
        <v>0</v>
      </c>
      <c s="6">
        <f t="shared" si="11"/>
        <v>0</v>
      </c>
      <c s="2"/>
      <c s="2"/>
      <c s="2"/>
      <c s="2"/>
      <c s="2"/>
      <c s="2"/>
      <c s="2"/>
      <c s="2"/>
      <c s="2"/>
      <c s="2"/>
    </row>
    <row>
      <c r="B53" s="4" t="s">
        <v>220</v>
      </c>
      <c s="4" t="s">
        <v>130</v>
      </c>
      <c s="2"/>
      <c s="2"/>
      <c s="2"/>
      <c s="2"/>
      <c s="2"/>
      <c s="15"/>
      <c s="15"/>
      <c s="15"/>
      <c s="2"/>
      <c s="2"/>
      <c s="2"/>
      <c s="2"/>
      <c s="2"/>
      <c s="2"/>
      <c s="2"/>
      <c s="2"/>
      <c s="2"/>
      <c s="2"/>
    </row>
    <row>
      <c r="B54" s="4" t="s">
        <v>327</v>
      </c>
      <c s="4" t="s">
        <v>221</v>
      </c>
      <c s="2"/>
      <c s="2"/>
      <c s="2"/>
      <c s="2"/>
      <c s="2"/>
      <c s="16">
        <f t="shared" si="12" ref="I54:K54">I52</f>
        <v>0</v>
      </c>
      <c s="16">
        <f t="shared" si="12"/>
        <v>0</v>
      </c>
      <c s="16">
        <f t="shared" si="12"/>
        <v>0</v>
      </c>
      <c s="2"/>
      <c s="2"/>
      <c s="2"/>
      <c s="2"/>
      <c s="2"/>
      <c s="2"/>
      <c s="2"/>
      <c s="2"/>
      <c s="2"/>
      <c s="2"/>
    </row>
    <row>
      <c r="B55" s="7" t="s">
        <v>258</v>
      </c>
      <c s="7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5" t="s">
        <v>258</v>
      </c>
      <c s="5" t="s">
        <v>258</v>
      </c>
      <c s="5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</row>
    <row>
      <c r="B56" s="4" t="s">
        <v>367</v>
      </c>
      <c s="4" t="s">
        <v>364</v>
      </c>
      <c s="4" t="s">
        <v>7</v>
      </c>
      <c s="3"/>
      <c s="3"/>
      <c s="4" t="s">
        <v>7</v>
      </c>
      <c s="3"/>
      <c s="3"/>
      <c s="3"/>
      <c s="3"/>
      <c s="3"/>
      <c s="3"/>
      <c s="3"/>
      <c s="2"/>
      <c s="4" t="s">
        <v>7</v>
      </c>
      <c s="4" t="s">
        <v>7</v>
      </c>
      <c s="4" t="s">
        <v>7</v>
      </c>
      <c s="4" t="s">
        <v>7</v>
      </c>
      <c s="3"/>
      <c s="9" t="str">
        <f>CONCATENATE(IF(ISERROR(VLOOKUP(L56,NAICDes2020_ValidationDesc,1,)),"",VLOOKUP(L56,NAICDes2020_LookupDesc,2,)),".",IF(ISERROR(VLOOKUP(M56,NAICDesModifier2020_ValidationDesc,1,)),"",VLOOKUP(M56,NAICDesModifier2020_LookupDesc,2,))," ",IF(ISERROR(VLOOKUP(N56,SVOAdminSymbolSCDPS2020_ValidationDesc,1,)),"",VLOOKUP(N56,SVOAdminSymbolSCDPS2020_LookupDesc,2,)))</f>
        <v xml:space="preserve">. </v>
      </c>
    </row>
    <row>
      <c r="B57" s="7" t="s">
        <v>258</v>
      </c>
      <c s="7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</row>
    <row>
      <c r="B58" s="4" t="s">
        <v>69</v>
      </c>
      <c s="13" t="s">
        <v>368</v>
      </c>
      <c s="2"/>
      <c s="2"/>
      <c s="2"/>
      <c s="2"/>
      <c s="2"/>
      <c s="6">
        <f>SUM(I55:I57)</f>
        <v>0</v>
      </c>
      <c s="2"/>
      <c s="6">
        <f>SUM(K55:K57)</f>
        <v>0</v>
      </c>
      <c s="2"/>
      <c s="2"/>
      <c s="2"/>
      <c s="2"/>
      <c s="2"/>
      <c s="2"/>
      <c s="2"/>
      <c s="2"/>
      <c s="2"/>
      <c s="2"/>
    </row>
    <row>
      <c r="B59" s="7" t="s">
        <v>258</v>
      </c>
      <c s="7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5" t="s">
        <v>258</v>
      </c>
      <c s="1" t="s">
        <v>258</v>
      </c>
      <c s="5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</row>
    <row>
      <c r="B60" s="4" t="s">
        <v>289</v>
      </c>
      <c s="4" t="s">
        <v>364</v>
      </c>
      <c s="4" t="s">
        <v>7</v>
      </c>
      <c s="3"/>
      <c s="3"/>
      <c s="4" t="s">
        <v>7</v>
      </c>
      <c s="3"/>
      <c s="3"/>
      <c s="3"/>
      <c s="3"/>
      <c s="3"/>
      <c s="3"/>
      <c s="3"/>
      <c s="2"/>
      <c s="4" t="s">
        <v>7</v>
      </c>
      <c s="4" t="s">
        <v>7</v>
      </c>
      <c s="4" t="s">
        <v>7</v>
      </c>
      <c s="4" t="s">
        <v>7</v>
      </c>
      <c s="3"/>
      <c s="9" t="str">
        <f>CONCATENATE(IF(ISERROR(VLOOKUP(L60,NAICDes2020_ValidationDesc,1,)),"",VLOOKUP(L60,NAICDes2020_LookupDesc,2,)),".",IF(ISERROR(VLOOKUP(M60,NAICDesModifier2020_ValidationDesc,1,)),"",VLOOKUP(M60,NAICDesModifier2020_LookupDesc,2,))," ",IF(ISERROR(VLOOKUP(N60,SVOAdminSymbolSCDPS2020_ValidationDesc,1,)),"",VLOOKUP(N60,SVOAdminSymbolSCDPS2020_LookupDesc,2,)))</f>
        <v xml:space="preserve">. </v>
      </c>
    </row>
    <row>
      <c r="B61" s="7" t="s">
        <v>258</v>
      </c>
      <c s="7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</row>
    <row>
      <c r="B62" s="4" t="s">
        <v>390</v>
      </c>
      <c s="13" t="s">
        <v>369</v>
      </c>
      <c s="2"/>
      <c s="2"/>
      <c s="2"/>
      <c s="2"/>
      <c s="2"/>
      <c s="6">
        <f>SUM(I59:I61)</f>
        <v>0</v>
      </c>
      <c s="2"/>
      <c s="6">
        <f>SUM(K59:K61)</f>
        <v>0</v>
      </c>
      <c s="2"/>
      <c s="2"/>
      <c s="2"/>
      <c s="2"/>
      <c s="2"/>
      <c s="2"/>
      <c s="2"/>
      <c s="2"/>
      <c s="2"/>
      <c s="2"/>
    </row>
    <row>
      <c r="B63" s="7" t="s">
        <v>258</v>
      </c>
      <c s="7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5" t="s">
        <v>258</v>
      </c>
      <c s="1" t="s">
        <v>258</v>
      </c>
      <c s="5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</row>
    <row>
      <c r="B64" s="4" t="s">
        <v>36</v>
      </c>
      <c s="4" t="s">
        <v>364</v>
      </c>
      <c s="4" t="s">
        <v>7</v>
      </c>
      <c s="3"/>
      <c s="3"/>
      <c s="4" t="s">
        <v>7</v>
      </c>
      <c s="3"/>
      <c s="3"/>
      <c s="3"/>
      <c s="3"/>
      <c s="3"/>
      <c s="3"/>
      <c s="3"/>
      <c s="2"/>
      <c s="4" t="s">
        <v>7</v>
      </c>
      <c s="4" t="s">
        <v>7</v>
      </c>
      <c s="4" t="s">
        <v>7</v>
      </c>
      <c s="4" t="s">
        <v>7</v>
      </c>
      <c s="3"/>
      <c s="9" t="str">
        <f>CONCATENATE(IF(ISERROR(VLOOKUP(L64,NAICDes2020_ValidationDesc,1,)),"",VLOOKUP(L64,NAICDes2020_LookupDesc,2,)),".",IF(ISERROR(VLOOKUP(M64,NAICDesModifier2020_ValidationDesc,1,)),"",VLOOKUP(M64,NAICDesModifier2020_LookupDesc,2,))," ",IF(ISERROR(VLOOKUP(N64,SVOAdminSymbolSCDPS2020_ValidationDesc,1,)),"",VLOOKUP(N64,SVOAdminSymbolSCDPS2020_LookupDesc,2,)))</f>
        <v xml:space="preserve">. </v>
      </c>
    </row>
    <row>
      <c r="B65" s="7" t="s">
        <v>258</v>
      </c>
      <c s="7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</row>
    <row>
      <c r="B66" s="4" t="s">
        <v>150</v>
      </c>
      <c s="13" t="s">
        <v>262</v>
      </c>
      <c s="2"/>
      <c s="2"/>
      <c s="2"/>
      <c s="2"/>
      <c s="2"/>
      <c s="6">
        <f>SUM(I63:I65)</f>
        <v>0</v>
      </c>
      <c s="2"/>
      <c s="6">
        <f>SUM(K63:K65)</f>
        <v>0</v>
      </c>
      <c s="2"/>
      <c s="2"/>
      <c s="2"/>
      <c s="2"/>
      <c s="2"/>
      <c s="2"/>
      <c s="2"/>
      <c s="2"/>
      <c s="2"/>
      <c s="2"/>
    </row>
    <row>
      <c r="B67" s="7" t="s">
        <v>258</v>
      </c>
      <c s="7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5" t="s">
        <v>258</v>
      </c>
      <c s="1" t="s">
        <v>258</v>
      </c>
      <c s="5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</row>
    <row>
      <c r="B68" s="4" t="s">
        <v>370</v>
      </c>
      <c s="4" t="s">
        <v>364</v>
      </c>
      <c s="4" t="s">
        <v>7</v>
      </c>
      <c s="3"/>
      <c s="3"/>
      <c s="4" t="s">
        <v>7</v>
      </c>
      <c s="3"/>
      <c s="3"/>
      <c s="3"/>
      <c s="3"/>
      <c s="3"/>
      <c s="3"/>
      <c s="3"/>
      <c s="2"/>
      <c s="4" t="s">
        <v>7</v>
      </c>
      <c s="4" t="s">
        <v>7</v>
      </c>
      <c s="4" t="s">
        <v>7</v>
      </c>
      <c s="4" t="s">
        <v>7</v>
      </c>
      <c s="3"/>
      <c s="9" t="str">
        <f>CONCATENATE(IF(ISERROR(VLOOKUP(L68,NAICDes2020_ValidationDesc,1,)),"",VLOOKUP(L68,NAICDes2020_LookupDesc,2,)),".",IF(ISERROR(VLOOKUP(M68,NAICDesModifier2020_ValidationDesc,1,)),"",VLOOKUP(M68,NAICDesModifier2020_LookupDesc,2,))," ",IF(ISERROR(VLOOKUP(N68,SVOAdminSymbolSCDPS2020_ValidationDesc,1,)),"",VLOOKUP(N68,SVOAdminSymbolSCDPS2020_LookupDesc,2,)))</f>
        <v xml:space="preserve">. </v>
      </c>
    </row>
    <row>
      <c r="B69" s="7" t="s">
        <v>258</v>
      </c>
      <c s="7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</row>
    <row>
      <c r="B70" s="4" t="s">
        <v>70</v>
      </c>
      <c s="13" t="s">
        <v>97</v>
      </c>
      <c s="2"/>
      <c s="2"/>
      <c s="2"/>
      <c s="2"/>
      <c s="2"/>
      <c s="6">
        <f>SUM(I67:I69)</f>
        <v>0</v>
      </c>
      <c s="2"/>
      <c s="6">
        <f>SUM(K67:K69)</f>
        <v>0</v>
      </c>
      <c s="2"/>
      <c s="2"/>
      <c s="2"/>
      <c s="2"/>
      <c s="2"/>
      <c s="2"/>
      <c s="2"/>
      <c s="2"/>
      <c s="2"/>
      <c s="2"/>
    </row>
    <row>
      <c r="B71" s="4" t="s">
        <v>71</v>
      </c>
      <c s="13" t="s">
        <v>195</v>
      </c>
      <c s="2"/>
      <c s="2"/>
      <c s="2"/>
      <c s="2"/>
      <c s="2"/>
      <c s="6">
        <f>I58+I62+I66+I70</f>
        <v>0</v>
      </c>
      <c s="2"/>
      <c s="6">
        <f>K58+K62+K66+K70</f>
        <v>0</v>
      </c>
      <c s="2"/>
      <c s="2"/>
      <c s="2"/>
      <c s="2"/>
      <c s="2"/>
      <c s="2"/>
      <c s="2"/>
      <c s="2"/>
      <c s="2"/>
      <c s="2"/>
    </row>
    <row>
      <c r="B72" s="4" t="s">
        <v>174</v>
      </c>
      <c s="13" t="s">
        <v>391</v>
      </c>
      <c s="2"/>
      <c s="2"/>
      <c s="2"/>
      <c s="2"/>
      <c s="2"/>
      <c s="15"/>
      <c s="2"/>
      <c s="15"/>
      <c s="2"/>
      <c s="2"/>
      <c s="2"/>
      <c s="2"/>
      <c s="2"/>
      <c s="2"/>
      <c s="2"/>
      <c s="2"/>
      <c s="2"/>
      <c s="2"/>
    </row>
    <row>
      <c r="B73" s="4" t="s">
        <v>263</v>
      </c>
      <c s="4" t="s">
        <v>349</v>
      </c>
      <c s="2"/>
      <c s="2"/>
      <c s="2"/>
      <c s="2"/>
      <c s="2"/>
      <c s="16">
        <f>I71</f>
        <v>0</v>
      </c>
      <c s="2"/>
      <c s="16">
        <f>K71</f>
        <v>0</v>
      </c>
      <c s="2"/>
      <c s="2"/>
      <c s="2"/>
      <c s="2"/>
      <c s="2"/>
      <c s="2"/>
      <c s="2"/>
      <c s="2"/>
      <c s="2"/>
      <c s="2"/>
    </row>
    <row>
      <c r="B74" s="7" t="s">
        <v>258</v>
      </c>
      <c s="7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5" t="s">
        <v>258</v>
      </c>
      <c s="1" t="s">
        <v>258</v>
      </c>
      <c s="5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</row>
    <row>
      <c r="B75" s="4" t="s">
        <v>350</v>
      </c>
      <c s="4" t="s">
        <v>364</v>
      </c>
      <c s="4" t="s">
        <v>7</v>
      </c>
      <c s="3"/>
      <c s="3"/>
      <c s="4" t="s">
        <v>7</v>
      </c>
      <c s="3"/>
      <c s="3"/>
      <c s="2"/>
      <c s="3"/>
      <c s="2"/>
      <c s="2"/>
      <c s="2"/>
      <c s="2"/>
      <c s="4" t="s">
        <v>7</v>
      </c>
      <c s="4" t="s">
        <v>7</v>
      </c>
      <c s="4" t="s">
        <v>7</v>
      </c>
      <c s="4" t="s">
        <v>7</v>
      </c>
      <c s="3"/>
      <c s="2"/>
    </row>
    <row>
      <c r="B76" s="7" t="s">
        <v>258</v>
      </c>
      <c s="7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</row>
    <row>
      <c r="B77" s="4" t="s">
        <v>37</v>
      </c>
      <c s="13" t="s">
        <v>38</v>
      </c>
      <c s="2"/>
      <c s="2"/>
      <c s="2"/>
      <c s="2"/>
      <c s="2"/>
      <c s="6">
        <f>SUM(I74:I76)</f>
        <v>0</v>
      </c>
      <c s="2"/>
      <c s="6">
        <f>SUM(K74:K76)</f>
        <v>0</v>
      </c>
      <c s="2"/>
      <c s="2"/>
      <c s="2"/>
      <c s="2"/>
      <c s="2"/>
      <c s="2"/>
      <c s="2"/>
      <c s="2"/>
      <c s="2"/>
      <c s="2"/>
    </row>
    <row>
      <c r="B78" s="7" t="s">
        <v>258</v>
      </c>
      <c s="7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5" t="s">
        <v>258</v>
      </c>
      <c s="1" t="s">
        <v>258</v>
      </c>
      <c s="5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</row>
    <row>
      <c r="B79" s="4" t="s">
        <v>264</v>
      </c>
      <c s="4" t="s">
        <v>364</v>
      </c>
      <c s="4" t="s">
        <v>7</v>
      </c>
      <c s="3"/>
      <c s="3"/>
      <c s="4" t="s">
        <v>7</v>
      </c>
      <c s="3"/>
      <c s="3"/>
      <c s="2"/>
      <c s="3"/>
      <c s="2"/>
      <c s="2"/>
      <c s="2"/>
      <c s="2"/>
      <c s="4" t="s">
        <v>7</v>
      </c>
      <c s="4" t="s">
        <v>7</v>
      </c>
      <c s="4" t="s">
        <v>7</v>
      </c>
      <c s="4" t="s">
        <v>7</v>
      </c>
      <c s="3"/>
      <c s="2"/>
    </row>
    <row>
      <c r="B80" s="7" t="s">
        <v>258</v>
      </c>
      <c s="7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</row>
    <row>
      <c r="B81" s="4" t="s">
        <v>371</v>
      </c>
      <c s="13" t="s">
        <v>265</v>
      </c>
      <c s="2"/>
      <c s="2"/>
      <c s="2"/>
      <c s="2"/>
      <c s="2"/>
      <c s="6">
        <f>SUM(I78:I80)</f>
        <v>0</v>
      </c>
      <c s="2"/>
      <c s="6">
        <f>SUM(K78:K80)</f>
        <v>0</v>
      </c>
      <c s="2"/>
      <c s="2"/>
      <c s="2"/>
      <c s="2"/>
      <c s="2"/>
      <c s="2"/>
      <c s="2"/>
      <c s="2"/>
      <c s="2"/>
      <c s="2"/>
    </row>
    <row>
      <c r="B82" s="7" t="s">
        <v>258</v>
      </c>
      <c s="7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5" t="s">
        <v>258</v>
      </c>
      <c s="1" t="s">
        <v>258</v>
      </c>
      <c s="5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</row>
    <row>
      <c r="B83" s="4" t="s">
        <v>9</v>
      </c>
      <c s="4" t="s">
        <v>364</v>
      </c>
      <c s="4" t="s">
        <v>7</v>
      </c>
      <c s="3"/>
      <c s="3"/>
      <c s="4" t="s">
        <v>7</v>
      </c>
      <c s="3"/>
      <c s="3"/>
      <c s="2"/>
      <c s="3"/>
      <c s="3"/>
      <c s="3"/>
      <c s="3"/>
      <c s="2"/>
      <c s="4" t="s">
        <v>7</v>
      </c>
      <c s="4" t="s">
        <v>7</v>
      </c>
      <c s="4" t="s">
        <v>7</v>
      </c>
      <c s="4" t="s">
        <v>7</v>
      </c>
      <c s="3"/>
      <c s="9" t="str">
        <f>CONCATENATE(IF(ISERROR(VLOOKUP(L83,NAICDes2020_ValidationDesc,1,)),"",VLOOKUP(L83,NAICDes2020_LookupDesc,2,)),".",IF(ISERROR(VLOOKUP(M83,NAICDesModifier2020_ValidationDesc,1,)),"",VLOOKUP(M83,NAICDesModifier2020_LookupDesc,2,))," ",IF(ISERROR(VLOOKUP(N83,SVOAdminSymbolSCDCS2020_ValidationDesc,1,)),"",VLOOKUP(N83,SVOAdminSymbolSCDCS2020_LookupDesc,2,)))</f>
        <v xml:space="preserve">. </v>
      </c>
    </row>
    <row>
      <c r="B84" s="7" t="s">
        <v>258</v>
      </c>
      <c s="7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</row>
    <row>
      <c r="B85" s="4" t="s">
        <v>131</v>
      </c>
      <c s="13" t="s">
        <v>72</v>
      </c>
      <c s="2"/>
      <c s="2"/>
      <c s="2"/>
      <c s="2"/>
      <c s="2"/>
      <c s="6">
        <f>SUM(I82:I84)</f>
        <v>0</v>
      </c>
      <c s="2"/>
      <c s="6">
        <f>SUM(K82:K84)</f>
        <v>0</v>
      </c>
      <c s="2"/>
      <c s="2"/>
      <c s="2"/>
      <c s="2"/>
      <c s="2"/>
      <c s="2"/>
      <c s="2"/>
      <c s="2"/>
      <c s="2"/>
      <c s="2"/>
    </row>
    <row>
      <c r="B86" s="7" t="s">
        <v>258</v>
      </c>
      <c s="7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5" t="s">
        <v>258</v>
      </c>
      <c s="1" t="s">
        <v>258</v>
      </c>
      <c s="5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</row>
    <row>
      <c r="B87" s="4" t="s">
        <v>351</v>
      </c>
      <c s="4" t="s">
        <v>364</v>
      </c>
      <c s="4" t="s">
        <v>7</v>
      </c>
      <c s="3"/>
      <c s="3"/>
      <c s="4" t="s">
        <v>7</v>
      </c>
      <c s="3"/>
      <c s="3"/>
      <c s="2"/>
      <c s="3"/>
      <c s="3"/>
      <c s="3"/>
      <c s="3"/>
      <c s="2"/>
      <c s="4" t="s">
        <v>7</v>
      </c>
      <c s="4" t="s">
        <v>7</v>
      </c>
      <c s="4" t="s">
        <v>7</v>
      </c>
      <c s="4" t="s">
        <v>7</v>
      </c>
      <c s="3"/>
      <c s="9" t="str">
        <f>CONCATENATE(IF(ISERROR(VLOOKUP(L87,NAICDes2020_ValidationDesc,1,)),"",VLOOKUP(L87,NAICDes2020_LookupDesc,2,)),".",IF(ISERROR(VLOOKUP(M87,NAICDesModifier2020_ValidationDesc,1,)),"",VLOOKUP(M87,NAICDesModifier2020_LookupDesc,2,))," ",IF(ISERROR(VLOOKUP(N87,SVOAdminSymbolSCDCS2020_ValidationDesc,1,)),"",VLOOKUP(N87,SVOAdminSymbolSCDCS2020_LookupDesc,2,)))</f>
        <v xml:space="preserve">. </v>
      </c>
    </row>
    <row>
      <c r="B88" s="7" t="s">
        <v>258</v>
      </c>
      <c s="7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</row>
    <row>
      <c r="B89" s="4" t="s">
        <v>39</v>
      </c>
      <c s="13" t="s">
        <v>352</v>
      </c>
      <c s="2"/>
      <c s="2"/>
      <c s="2"/>
      <c s="2"/>
      <c s="2"/>
      <c s="6">
        <f>SUM(I86:I88)</f>
        <v>0</v>
      </c>
      <c s="2"/>
      <c s="6">
        <f>SUM(K86:K88)</f>
        <v>0</v>
      </c>
      <c s="2"/>
      <c s="2"/>
      <c s="2"/>
      <c s="2"/>
      <c s="2"/>
      <c s="2"/>
      <c s="2"/>
      <c s="2"/>
      <c s="2"/>
      <c s="2"/>
    </row>
    <row>
      <c r="B90" s="7" t="s">
        <v>258</v>
      </c>
      <c s="7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5" t="s">
        <v>258</v>
      </c>
      <c s="1" t="s">
        <v>258</v>
      </c>
      <c s="5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</row>
    <row>
      <c r="B91" s="4" t="s">
        <v>73</v>
      </c>
      <c s="4" t="s">
        <v>364</v>
      </c>
      <c s="4" t="s">
        <v>7</v>
      </c>
      <c s="3"/>
      <c s="3"/>
      <c s="4" t="s">
        <v>7</v>
      </c>
      <c s="3"/>
      <c s="3"/>
      <c s="2"/>
      <c s="3"/>
      <c s="3"/>
      <c s="3"/>
      <c s="3"/>
      <c s="2"/>
      <c s="4" t="s">
        <v>7</v>
      </c>
      <c s="4" t="s">
        <v>7</v>
      </c>
      <c s="4" t="s">
        <v>7</v>
      </c>
      <c s="4" t="s">
        <v>7</v>
      </c>
      <c s="3"/>
      <c s="9" t="str">
        <f>CONCATENATE(IF(ISERROR(VLOOKUP(L91,NAICDes2020_ValidationDesc,1,)),"",VLOOKUP(L91,NAICDes2020_LookupDesc,2,)),".",IF(ISERROR(VLOOKUP(M91,NAICDesModifier2020_ValidationDesc,1,)),"",VLOOKUP(M91,NAICDesModifier2020_LookupDesc,2,))," ",IF(ISERROR(VLOOKUP(N91,SVOAdminSymbolSCDCS2020_ValidationDesc,1,)),"",VLOOKUP(N91,SVOAdminSymbolSCDCS2020_LookupDesc,2,)))</f>
        <v xml:space="preserve">. </v>
      </c>
    </row>
    <row>
      <c r="B92" s="7" t="s">
        <v>258</v>
      </c>
      <c s="7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</row>
    <row>
      <c r="B93" s="4" t="s">
        <v>175</v>
      </c>
      <c s="13" t="s">
        <v>74</v>
      </c>
      <c s="2"/>
      <c s="2"/>
      <c s="2"/>
      <c s="2"/>
      <c s="2"/>
      <c s="6">
        <f>SUM(I90:I92)</f>
        <v>0</v>
      </c>
      <c s="2"/>
      <c s="6">
        <f>SUM(K90:K92)</f>
        <v>0</v>
      </c>
      <c s="2"/>
      <c s="2"/>
      <c s="2"/>
      <c s="2"/>
      <c s="2"/>
      <c s="2"/>
      <c s="2"/>
      <c s="2"/>
      <c s="2"/>
      <c s="2"/>
    </row>
    <row>
      <c r="B94" s="7" t="s">
        <v>258</v>
      </c>
      <c s="7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5" t="s">
        <v>258</v>
      </c>
      <c s="1" t="s">
        <v>258</v>
      </c>
      <c s="5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</row>
    <row>
      <c r="B95" s="4" t="s">
        <v>392</v>
      </c>
      <c s="4" t="s">
        <v>364</v>
      </c>
      <c s="4" t="s">
        <v>7</v>
      </c>
      <c s="3"/>
      <c s="3"/>
      <c s="4" t="s">
        <v>7</v>
      </c>
      <c s="3"/>
      <c s="3"/>
      <c s="2"/>
      <c s="3"/>
      <c s="3"/>
      <c s="3"/>
      <c s="3"/>
      <c s="2"/>
      <c s="4" t="s">
        <v>7</v>
      </c>
      <c s="4" t="s">
        <v>7</v>
      </c>
      <c s="4" t="s">
        <v>7</v>
      </c>
      <c s="4" t="s">
        <v>7</v>
      </c>
      <c s="3"/>
      <c s="9" t="str">
        <f>CONCATENATE(IF(ISERROR(VLOOKUP(L95,NAICDes2020_ValidationDesc,1,)),"",VLOOKUP(L95,NAICDes2020_LookupDesc,2,)),".",IF(ISERROR(VLOOKUP(M95,NAICDesModifier2020_ValidationDesc,1,)),"",VLOOKUP(M95,NAICDesModifier2020_LookupDesc,2,))," ",IF(ISERROR(VLOOKUP(N95,SVOAdminSymbolSCDCS2020_ValidationDesc,1,)),"",VLOOKUP(N95,SVOAdminSymbolSCDCS2020_LookupDesc,2,)))</f>
        <v xml:space="preserve">. </v>
      </c>
    </row>
    <row>
      <c r="B96" s="7" t="s">
        <v>258</v>
      </c>
      <c s="7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</row>
    <row>
      <c r="B97" s="4" t="s">
        <v>98</v>
      </c>
      <c s="13" t="s">
        <v>99</v>
      </c>
      <c s="2"/>
      <c s="2"/>
      <c s="2"/>
      <c s="2"/>
      <c s="2"/>
      <c s="6">
        <f>SUM(I94:I96)</f>
        <v>0</v>
      </c>
      <c s="2"/>
      <c s="6">
        <f>SUM(K94:K96)</f>
        <v>0</v>
      </c>
      <c s="2"/>
      <c s="2"/>
      <c s="2"/>
      <c s="2"/>
      <c s="2"/>
      <c s="2"/>
      <c s="2"/>
      <c s="2"/>
      <c s="2"/>
      <c s="2"/>
    </row>
    <row>
      <c r="B98" s="7" t="s">
        <v>258</v>
      </c>
      <c s="7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5" t="s">
        <v>258</v>
      </c>
      <c s="1" t="s">
        <v>258</v>
      </c>
      <c s="5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</row>
    <row>
      <c r="B99" s="4" t="s">
        <v>132</v>
      </c>
      <c s="4" t="s">
        <v>364</v>
      </c>
      <c s="4" t="s">
        <v>7</v>
      </c>
      <c s="3"/>
      <c s="3"/>
      <c s="4" t="s">
        <v>7</v>
      </c>
      <c s="3"/>
      <c s="3"/>
      <c s="2"/>
      <c s="3"/>
      <c s="3"/>
      <c s="3"/>
      <c s="3"/>
      <c s="2"/>
      <c s="4" t="s">
        <v>7</v>
      </c>
      <c s="4" t="s">
        <v>7</v>
      </c>
      <c s="4" t="s">
        <v>7</v>
      </c>
      <c s="4" t="s">
        <v>7</v>
      </c>
      <c s="3"/>
      <c s="9" t="str">
        <f>CONCATENATE(IF(ISERROR(VLOOKUP(L99,NAICDes2020_ValidationDesc,1,)),"",VLOOKUP(L99,NAICDes2020_LookupDesc,2,)),".",IF(ISERROR(VLOOKUP(M99,NAICDesModifier2020_ValidationDesc,1,)),"",VLOOKUP(M99,NAICDesModifier2020_LookupDesc,2,))," ",IF(ISERROR(VLOOKUP(N99,SVOAdminSymbolSCDCS2020_ValidationDesc,1,)),"",VLOOKUP(N99,SVOAdminSymbolSCDCS2020_LookupDesc,2,)))</f>
        <v xml:space="preserve">. </v>
      </c>
    </row>
    <row>
      <c r="B100" s="7" t="s">
        <v>258</v>
      </c>
      <c s="7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</row>
    <row>
      <c r="B101" s="4" t="s">
        <v>222</v>
      </c>
      <c s="13" t="s">
        <v>244</v>
      </c>
      <c s="2"/>
      <c s="2"/>
      <c s="2"/>
      <c s="2"/>
      <c s="2"/>
      <c s="6">
        <f>SUM(I98:I100)</f>
        <v>0</v>
      </c>
      <c s="2"/>
      <c s="6">
        <f>SUM(K98:K100)</f>
        <v>0</v>
      </c>
      <c s="2"/>
      <c s="2"/>
      <c s="2"/>
      <c s="2"/>
      <c s="2"/>
      <c s="2"/>
      <c s="2"/>
      <c s="2"/>
      <c s="2"/>
      <c s="2"/>
    </row>
    <row>
      <c r="B102" s="7" t="s">
        <v>258</v>
      </c>
      <c s="7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5" t="s">
        <v>258</v>
      </c>
      <c s="1" t="s">
        <v>258</v>
      </c>
      <c s="5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</row>
    <row>
      <c r="B103" s="4" t="s">
        <v>40</v>
      </c>
      <c s="4" t="s">
        <v>364</v>
      </c>
      <c s="4" t="s">
        <v>7</v>
      </c>
      <c s="3"/>
      <c s="3"/>
      <c s="4" t="s">
        <v>7</v>
      </c>
      <c s="3"/>
      <c s="3"/>
      <c s="2"/>
      <c s="3"/>
      <c s="3"/>
      <c s="3"/>
      <c s="3"/>
      <c s="2"/>
      <c s="4" t="s">
        <v>7</v>
      </c>
      <c s="4" t="s">
        <v>7</v>
      </c>
      <c s="4" t="s">
        <v>7</v>
      </c>
      <c s="4" t="s">
        <v>7</v>
      </c>
      <c s="3"/>
      <c s="9" t="str">
        <f>CONCATENATE(IF(ISERROR(VLOOKUP(L103,NAICDes2020_ValidationDesc,1,)),"",VLOOKUP(L103,NAICDes2020_LookupDesc,2,)),".",IF(ISERROR(VLOOKUP(M103,NAICDesModifier2020_ValidationDesc,1,)),"",VLOOKUP(M103,NAICDesModifier2020_LookupDesc,2,))," ",IF(ISERROR(VLOOKUP(N103,SVOAdminSymbolSCDCS2020_ValidationDesc,1,)),"",VLOOKUP(N103,SVOAdminSymbolSCDCS2020_LookupDesc,2,)))</f>
        <v xml:space="preserve">. </v>
      </c>
    </row>
    <row>
      <c r="B104" s="7" t="s">
        <v>258</v>
      </c>
      <c s="7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</row>
    <row>
      <c r="B105" s="4" t="s">
        <v>151</v>
      </c>
      <c s="13" t="s">
        <v>328</v>
      </c>
      <c s="2"/>
      <c s="2"/>
      <c s="2"/>
      <c s="2"/>
      <c s="2"/>
      <c s="6">
        <f>SUM(I102:I104)</f>
        <v>0</v>
      </c>
      <c s="2"/>
      <c s="6">
        <f>SUM(K102:K104)</f>
        <v>0</v>
      </c>
      <c s="2"/>
      <c s="2"/>
      <c s="2"/>
      <c s="2"/>
      <c s="2"/>
      <c s="2"/>
      <c s="2"/>
      <c s="2"/>
      <c s="2"/>
      <c s="2"/>
    </row>
    <row>
      <c r="B106" s="7" t="s">
        <v>258</v>
      </c>
      <c s="7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5" t="s">
        <v>258</v>
      </c>
      <c s="1" t="s">
        <v>258</v>
      </c>
      <c s="5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</row>
    <row>
      <c r="B107" s="4" t="s">
        <v>152</v>
      </c>
      <c s="4" t="s">
        <v>364</v>
      </c>
      <c s="4" t="s">
        <v>7</v>
      </c>
      <c s="3"/>
      <c s="3"/>
      <c s="4" t="s">
        <v>7</v>
      </c>
      <c s="3"/>
      <c s="3"/>
      <c s="2"/>
      <c s="3"/>
      <c s="3"/>
      <c s="3"/>
      <c s="3"/>
      <c s="2"/>
      <c s="4" t="s">
        <v>7</v>
      </c>
      <c s="4" t="s">
        <v>7</v>
      </c>
      <c s="4" t="s">
        <v>7</v>
      </c>
      <c s="4" t="s">
        <v>7</v>
      </c>
      <c s="3"/>
      <c s="9" t="str">
        <f>CONCATENATE(IF(ISERROR(VLOOKUP(L107,NAICDes2020_ValidationDesc,1,)),"",VLOOKUP(L107,NAICDes2020_LookupDesc,2,)),".",IF(ISERROR(VLOOKUP(M107,NAICDesModifier2020_ValidationDesc,1,)),"",VLOOKUP(M107,NAICDesModifier2020_LookupDesc,2,))," ",IF(ISERROR(VLOOKUP(N107,SVOAdminSymbolSCDCS2020_ValidationDesc,1,)),"",VLOOKUP(N107,SVOAdminSymbolSCDCS2020_LookupDesc,2,)))</f>
        <v xml:space="preserve">. </v>
      </c>
    </row>
    <row>
      <c r="B108" s="7" t="s">
        <v>258</v>
      </c>
      <c s="7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</row>
    <row>
      <c r="B109" s="4" t="s">
        <v>245</v>
      </c>
      <c s="13" t="s">
        <v>10</v>
      </c>
      <c s="2"/>
      <c s="2"/>
      <c s="2"/>
      <c s="2"/>
      <c s="2"/>
      <c s="6">
        <f>SUM(I106:I108)</f>
        <v>0</v>
      </c>
      <c s="2"/>
      <c s="6">
        <f>SUM(K106:K108)</f>
        <v>0</v>
      </c>
      <c s="2"/>
      <c s="2"/>
      <c s="2"/>
      <c s="2"/>
      <c s="2"/>
      <c s="2"/>
      <c s="2"/>
      <c s="2"/>
      <c s="2"/>
      <c s="2"/>
    </row>
    <row>
      <c r="B110" s="7" t="s">
        <v>258</v>
      </c>
      <c s="7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5" t="s">
        <v>258</v>
      </c>
      <c s="1" t="s">
        <v>258</v>
      </c>
      <c s="5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</row>
    <row>
      <c r="B111" s="4" t="s">
        <v>176</v>
      </c>
      <c s="4" t="s">
        <v>364</v>
      </c>
      <c s="4" t="s">
        <v>7</v>
      </c>
      <c s="3"/>
      <c s="3"/>
      <c s="4" t="s">
        <v>7</v>
      </c>
      <c s="3"/>
      <c s="3"/>
      <c s="2"/>
      <c s="3"/>
      <c s="2"/>
      <c s="2"/>
      <c s="2"/>
      <c s="2"/>
      <c s="4" t="s">
        <v>7</v>
      </c>
      <c s="4" t="s">
        <v>7</v>
      </c>
      <c s="4" t="s">
        <v>7</v>
      </c>
      <c s="4" t="s">
        <v>7</v>
      </c>
      <c s="3"/>
      <c s="2"/>
    </row>
    <row>
      <c r="B112" s="7" t="s">
        <v>258</v>
      </c>
      <c s="7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</row>
    <row>
      <c r="B113" s="4" t="s">
        <v>266</v>
      </c>
      <c s="13" t="s">
        <v>267</v>
      </c>
      <c s="2"/>
      <c s="2"/>
      <c s="2"/>
      <c s="2"/>
      <c s="2"/>
      <c s="6">
        <f>SUM(I110:I112)</f>
        <v>0</v>
      </c>
      <c s="2"/>
      <c s="6">
        <f>SUM(K110:K112)</f>
        <v>0</v>
      </c>
      <c s="2"/>
      <c s="2"/>
      <c s="2"/>
      <c s="2"/>
      <c s="2"/>
      <c s="2"/>
      <c s="2"/>
      <c s="2"/>
      <c s="2"/>
      <c s="2"/>
    </row>
    <row>
      <c r="B114" s="7" t="s">
        <v>258</v>
      </c>
      <c s="7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5" t="s">
        <v>258</v>
      </c>
      <c s="1" t="s">
        <v>258</v>
      </c>
      <c s="5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</row>
    <row>
      <c r="B115" s="4" t="s">
        <v>100</v>
      </c>
      <c s="4" t="s">
        <v>364</v>
      </c>
      <c s="4" t="s">
        <v>7</v>
      </c>
      <c s="3"/>
      <c s="3"/>
      <c s="4" t="s">
        <v>7</v>
      </c>
      <c s="3"/>
      <c s="3"/>
      <c s="2"/>
      <c s="3"/>
      <c s="2"/>
      <c s="2"/>
      <c s="2"/>
      <c s="2"/>
      <c s="4" t="s">
        <v>7</v>
      </c>
      <c s="4" t="s">
        <v>7</v>
      </c>
      <c s="4" t="s">
        <v>7</v>
      </c>
      <c s="4" t="s">
        <v>7</v>
      </c>
      <c s="3"/>
      <c s="2"/>
    </row>
    <row>
      <c r="B116" s="7" t="s">
        <v>258</v>
      </c>
      <c s="7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</row>
    <row>
      <c r="B117" s="4" t="s">
        <v>196</v>
      </c>
      <c s="13" t="s">
        <v>329</v>
      </c>
      <c s="2"/>
      <c s="2"/>
      <c s="2"/>
      <c s="2"/>
      <c s="2"/>
      <c s="6">
        <f>SUM(I114:I116)</f>
        <v>0</v>
      </c>
      <c s="2"/>
      <c s="6">
        <f>SUM(K114:K116)</f>
        <v>0</v>
      </c>
      <c s="2"/>
      <c s="2"/>
      <c s="2"/>
      <c s="2"/>
      <c s="2"/>
      <c s="2"/>
      <c s="2"/>
      <c s="2"/>
      <c s="2"/>
      <c s="2"/>
    </row>
    <row>
      <c r="B118" s="4" t="s">
        <v>353</v>
      </c>
      <c s="13" t="s">
        <v>223</v>
      </c>
      <c s="2"/>
      <c s="2"/>
      <c s="2"/>
      <c s="2"/>
      <c s="2"/>
      <c s="6">
        <f>I77+I81+I85+I89+I93+I97+I101+I105+I109+I113+I117</f>
        <v>0</v>
      </c>
      <c s="2"/>
      <c s="6">
        <f>K77+K81+K85+K89+K93+K97+K101+K105+K109+K113+K117</f>
        <v>0</v>
      </c>
      <c s="2"/>
      <c s="2"/>
      <c s="2"/>
      <c s="2"/>
      <c s="2"/>
      <c s="2"/>
      <c s="2"/>
      <c s="2"/>
      <c s="2"/>
      <c s="2"/>
    </row>
    <row>
      <c r="B119" s="4" t="s">
        <v>41</v>
      </c>
      <c s="13" t="s">
        <v>11</v>
      </c>
      <c s="2"/>
      <c s="2"/>
      <c s="2"/>
      <c s="2"/>
      <c s="2"/>
      <c s="15"/>
      <c s="2"/>
      <c s="15"/>
      <c s="2"/>
      <c s="2"/>
      <c s="2"/>
      <c s="2"/>
      <c s="2"/>
      <c s="2"/>
      <c s="2"/>
      <c s="2"/>
      <c s="2"/>
      <c s="2"/>
    </row>
    <row>
      <c r="B120" s="4" t="s">
        <v>153</v>
      </c>
      <c s="4" t="s">
        <v>372</v>
      </c>
      <c s="2"/>
      <c s="2"/>
      <c s="2"/>
      <c s="2"/>
      <c s="2"/>
      <c s="16">
        <f>I118</f>
        <v>0</v>
      </c>
      <c s="2"/>
      <c s="16">
        <f>K118</f>
        <v>0</v>
      </c>
      <c s="2"/>
      <c s="2"/>
      <c s="2"/>
      <c s="2"/>
      <c s="2"/>
      <c s="2"/>
      <c s="2"/>
      <c s="2"/>
      <c s="2"/>
      <c s="2"/>
    </row>
    <row>
      <c r="B121" s="4" t="s">
        <v>75</v>
      </c>
      <c s="13" t="s">
        <v>101</v>
      </c>
      <c s="2"/>
      <c s="2"/>
      <c s="2"/>
      <c s="2"/>
      <c s="2"/>
      <c s="6">
        <f>I73+I120</f>
        <v>0</v>
      </c>
      <c s="2"/>
      <c s="6">
        <f>K73+K120</f>
        <v>0</v>
      </c>
      <c s="2"/>
      <c s="2"/>
      <c s="2"/>
      <c s="2"/>
      <c s="2"/>
      <c s="2"/>
      <c s="2"/>
      <c s="2"/>
      <c s="2"/>
      <c s="2"/>
    </row>
    <row>
      <c r="B122" s="4" t="s">
        <v>102</v>
      </c>
      <c s="4" t="s">
        <v>42</v>
      </c>
      <c s="2"/>
      <c s="2"/>
      <c s="2"/>
      <c s="2"/>
      <c s="2"/>
      <c s="6">
        <f>I54+I73+I120</f>
        <v>0</v>
      </c>
      <c s="2"/>
      <c s="6">
        <f>K54+K73+K120</f>
        <v>0</v>
      </c>
      <c s="2"/>
      <c s="2"/>
      <c s="2"/>
      <c s="2"/>
      <c s="2"/>
      <c s="2"/>
      <c s="2"/>
      <c s="2"/>
      <c s="2"/>
      <c s="2"/>
    </row>
    <row>
      <c r="C123" s="25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&amp;CSCDPT3 - E04</oddHeader>
    <oddFooter>&amp;LStat-Reporting Application : &amp;R SaveAs(8/20/2024-8:10 AM)</oddFooter>
  </headerFooter>
</worksheet>
</file>

<file path=xl/worksheets/sheet4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AG128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10.7421875" customWidth="1"/>
    <col min="3" max="5" width="30.7421875" customWidth="1"/>
    <col min="6" max="6" width="10.7421875" customWidth="1"/>
    <col min="7" max="7" width="30.7421875" customWidth="1"/>
    <col min="8" max="8" width="12.7421875" customWidth="1"/>
    <col min="9" max="22" width="14.7421875" customWidth="1"/>
    <col min="23" max="23" width="10.7421875" customWidth="1"/>
    <col min="24" max="26" width="30.7421875" customWidth="1"/>
    <col min="27" max="27" width="25.7421875" customWidth="1"/>
    <col min="28" max="30" width="30.7421875" customWidth="1"/>
    <col min="31" max="31" width="10.7421875" customWidth="1"/>
    <col min="32" max="33" width="30.7421875" customWidth="1"/>
  </cols>
  <sheetData>
    <row ht="14.15">
      <c r="C1" s="19" t="s">
        <v>166</v>
      </c>
      <c s="19" t="s">
        <v>120</v>
      </c>
      <c s="19" t="s">
        <v>167</v>
      </c>
      <c s="19" t="s">
        <v>30</v>
      </c>
    </row>
    <row ht="19.4">
      <c r="C2" s="23" t="str">
        <f>EMICNC_24Q2_SCDPT1B!Wings_Company_ID</f>
        <v>EMIC-NC</v>
      </c>
      <c s="23" t="str">
        <f>EMICNC_24Q2_SCDPT1B!Wings_Statement_ID</f>
        <v>24Q2</v>
      </c>
      <c s="21" t="s">
        <v>154</v>
      </c>
      <c s="21" t="s">
        <v>76</v>
      </c>
    </row>
    <row ht="14.15">
      <c r="B3" s="29" t="s">
        <v>155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15">
      <c r="B4" s="31"/>
      <c s="26" t="s">
        <v>0</v>
      </c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</row>
    <row ht="14.9">
      <c r="B5" s="31"/>
      <c s="27" t="s">
        <v>330</v>
      </c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</row>
    <row ht="14.15">
      <c r="B6" s="11"/>
      <c s="11">
        <v>1</v>
      </c>
      <c s="11">
        <v>2</v>
      </c>
      <c s="11">
        <v>3</v>
      </c>
      <c s="11">
        <v>4</v>
      </c>
      <c s="11">
        <v>5</v>
      </c>
      <c s="11">
        <v>6</v>
      </c>
      <c s="11">
        <v>7</v>
      </c>
      <c s="11">
        <v>8</v>
      </c>
      <c s="11">
        <v>9</v>
      </c>
      <c s="11">
        <v>10</v>
      </c>
      <c s="11">
        <v>11</v>
      </c>
      <c s="11">
        <v>12</v>
      </c>
      <c s="11">
        <v>13</v>
      </c>
      <c s="11">
        <v>14</v>
      </c>
      <c s="11">
        <v>15</v>
      </c>
      <c s="11">
        <v>16</v>
      </c>
      <c s="11">
        <v>17</v>
      </c>
      <c s="11">
        <v>18</v>
      </c>
      <c s="11">
        <v>19</v>
      </c>
      <c s="11">
        <v>20</v>
      </c>
      <c s="11">
        <v>21</v>
      </c>
      <c s="11">
        <v>22.01</v>
      </c>
      <c s="11">
        <v>22.02</v>
      </c>
      <c s="11">
        <v>22.03</v>
      </c>
      <c s="11">
        <v>23</v>
      </c>
      <c s="11">
        <v>24</v>
      </c>
      <c s="11">
        <v>25</v>
      </c>
      <c s="11">
        <v>26</v>
      </c>
      <c s="11">
        <v>27</v>
      </c>
      <c s="11">
        <v>28</v>
      </c>
      <c s="11">
        <v>29</v>
      </c>
    </row>
    <row ht="65.25">
      <c r="B7" s="11"/>
      <c s="11" t="s">
        <v>363</v>
      </c>
      <c s="11" t="s">
        <v>191</v>
      </c>
      <c s="11" t="s">
        <v>323</v>
      </c>
      <c s="11" t="s">
        <v>197</v>
      </c>
      <c s="11" t="s">
        <v>373</v>
      </c>
      <c s="11" t="s">
        <v>171</v>
      </c>
      <c s="11" t="s">
        <v>198</v>
      </c>
      <c s="11" t="s">
        <v>172</v>
      </c>
      <c s="11" t="s">
        <v>149</v>
      </c>
      <c s="11" t="s">
        <v>246</v>
      </c>
      <c s="11" t="s">
        <v>103</v>
      </c>
      <c s="11" t="s">
        <v>247</v>
      </c>
      <c s="11" t="s">
        <v>43</v>
      </c>
      <c s="11" t="s">
        <v>177</v>
      </c>
      <c s="11" t="s">
        <v>44</v>
      </c>
      <c s="11" t="s">
        <v>248</v>
      </c>
      <c s="11" t="s">
        <v>268</v>
      </c>
      <c s="11" t="s">
        <v>77</v>
      </c>
      <c s="11" t="s">
        <v>78</v>
      </c>
      <c s="11" t="s">
        <v>290</v>
      </c>
      <c s="11" t="s">
        <v>104</v>
      </c>
      <c s="11" t="s">
        <v>239</v>
      </c>
      <c s="11" t="s">
        <v>217</v>
      </c>
      <c s="11" t="s">
        <v>63</v>
      </c>
      <c s="11" t="s">
        <v>64</v>
      </c>
      <c s="11" t="s">
        <v>324</v>
      </c>
      <c s="11" t="s">
        <v>284</v>
      </c>
      <c s="11" t="s">
        <v>65</v>
      </c>
      <c s="11" t="s">
        <v>240</v>
      </c>
      <c s="11" t="s">
        <v>127</v>
      </c>
      <c s="11" t="s">
        <v>241</v>
      </c>
    </row>
    <row>
      <c r="B8" s="7" t="s">
        <v>258</v>
      </c>
      <c s="7" t="s">
        <v>258</v>
      </c>
      <c s="8" t="s">
        <v>258</v>
      </c>
      <c s="8" t="s">
        <v>258</v>
      </c>
      <c s="8" t="s">
        <v>258</v>
      </c>
      <c s="8" t="s">
        <v>258</v>
      </c>
      <c s="8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8" t="s">
        <v>258</v>
      </c>
      <c s="8" t="s">
        <v>258</v>
      </c>
      <c s="8" t="s">
        <v>258</v>
      </c>
      <c s="8" t="s">
        <v>258</v>
      </c>
      <c s="8" t="s">
        <v>258</v>
      </c>
      <c s="8" t="s">
        <v>258</v>
      </c>
      <c s="8" t="s">
        <v>258</v>
      </c>
      <c s="8" t="s">
        <v>258</v>
      </c>
      <c s="8" t="s">
        <v>258</v>
      </c>
      <c s="8" t="s">
        <v>258</v>
      </c>
      <c s="8" t="s">
        <v>258</v>
      </c>
    </row>
    <row>
      <c r="B9" s="4" t="s">
        <v>192</v>
      </c>
      <c s="4" t="s">
        <v>364</v>
      </c>
      <c s="4" t="s">
        <v>7</v>
      </c>
      <c s="18"/>
      <c s="18"/>
      <c s="4" t="s">
        <v>7</v>
      </c>
      <c s="10"/>
      <c s="17"/>
      <c s="17"/>
      <c s="17"/>
      <c s="17"/>
      <c s="17"/>
      <c s="17"/>
      <c s="17"/>
      <c s="6">
        <f>M9+N9-O9</f>
        <v>0</v>
      </c>
      <c s="17"/>
      <c s="17"/>
      <c s="17"/>
      <c s="17"/>
      <c s="6">
        <f>S9+T9</f>
        <v>0</v>
      </c>
      <c s="17"/>
      <c s="18"/>
      <c s="18"/>
      <c s="18"/>
      <c s="18"/>
      <c s="10"/>
      <c s="4" t="s">
        <v>7</v>
      </c>
      <c s="4" t="s">
        <v>7</v>
      </c>
      <c s="4" t="s">
        <v>7</v>
      </c>
      <c s="4" t="s">
        <v>7</v>
      </c>
      <c s="18"/>
      <c s="28" t="str">
        <f>CONCATENATE(IF(ISERROR(VLOOKUP(X9,NAICDes2020_ValidationDesc,1,)),"",VLOOKUP(X9,NAICDes2020_LookupDesc,2,)),".",IF(ISERROR(VLOOKUP(Y9,NAICDesModifier2020_ValidationDesc,1,)),"",VLOOKUP(Y9,NAICDesModifier2020_LookupDesc,2,))," ",IF(ISERROR(VLOOKUP(Z9,SVOAdminSymbolSCDBond2020_ValidationDesc,1,)),"",VLOOKUP(Z9,SVOAdminSymbolSCDBond2020_LookupDesc,2,)))</f>
        <v xml:space="preserve">. </v>
      </c>
    </row>
    <row>
      <c r="B10" s="7" t="s">
        <v>258</v>
      </c>
      <c s="7" t="s">
        <v>258</v>
      </c>
      <c s="8" t="s">
        <v>258</v>
      </c>
      <c s="8" t="s">
        <v>258</v>
      </c>
      <c s="8" t="s">
        <v>258</v>
      </c>
      <c s="8" t="s">
        <v>258</v>
      </c>
      <c s="8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8" t="s">
        <v>258</v>
      </c>
      <c s="8" t="s">
        <v>258</v>
      </c>
      <c s="8" t="s">
        <v>258</v>
      </c>
      <c s="8" t="s">
        <v>258</v>
      </c>
      <c s="8" t="s">
        <v>258</v>
      </c>
      <c s="8" t="s">
        <v>258</v>
      </c>
      <c s="8" t="s">
        <v>258</v>
      </c>
      <c s="8" t="s">
        <v>258</v>
      </c>
      <c s="8" t="s">
        <v>258</v>
      </c>
      <c s="8" t="s">
        <v>258</v>
      </c>
      <c s="8" t="s">
        <v>258</v>
      </c>
    </row>
    <row>
      <c r="B11" s="4" t="s">
        <v>259</v>
      </c>
      <c s="13" t="s">
        <v>260</v>
      </c>
      <c s="10"/>
      <c s="10"/>
      <c s="10"/>
      <c s="10"/>
      <c s="10"/>
      <c s="6">
        <f t="shared" si="0" ref="I11:V11">SUM(I8:I10)</f>
        <v>0</v>
      </c>
      <c s="6">
        <f t="shared" si="0"/>
        <v>0</v>
      </c>
      <c s="6">
        <f t="shared" si="0"/>
        <v>0</v>
      </c>
      <c s="6">
        <f t="shared" si="0"/>
        <v>0</v>
      </c>
      <c s="6">
        <f t="shared" si="0"/>
        <v>0</v>
      </c>
      <c s="6">
        <f t="shared" si="0"/>
        <v>0</v>
      </c>
      <c s="6">
        <f t="shared" si="0"/>
        <v>0</v>
      </c>
      <c s="6">
        <f t="shared" si="0"/>
        <v>0</v>
      </c>
      <c s="6">
        <f t="shared" si="0"/>
        <v>0</v>
      </c>
      <c s="6">
        <f t="shared" si="0"/>
        <v>0</v>
      </c>
      <c s="6">
        <f t="shared" si="0"/>
        <v>0</v>
      </c>
      <c s="6">
        <f t="shared" si="0"/>
        <v>0</v>
      </c>
      <c s="6">
        <f t="shared" si="0"/>
        <v>0</v>
      </c>
      <c s="6">
        <f t="shared" si="0"/>
        <v>0</v>
      </c>
      <c s="10"/>
      <c s="10"/>
      <c s="10"/>
      <c s="10"/>
      <c s="10"/>
      <c s="10"/>
      <c s="10"/>
      <c s="10"/>
      <c s="10"/>
      <c s="10"/>
      <c s="10"/>
    </row>
    <row>
      <c r="B12" s="7" t="s">
        <v>258</v>
      </c>
      <c s="7" t="s">
        <v>258</v>
      </c>
      <c s="8" t="s">
        <v>258</v>
      </c>
      <c s="8" t="s">
        <v>258</v>
      </c>
      <c s="8" t="s">
        <v>258</v>
      </c>
      <c s="8" t="s">
        <v>258</v>
      </c>
      <c s="8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8" t="s">
        <v>258</v>
      </c>
      <c s="8" t="s">
        <v>258</v>
      </c>
      <c s="8" t="s">
        <v>258</v>
      </c>
      <c s="8" t="s">
        <v>258</v>
      </c>
      <c s="8" t="s">
        <v>258</v>
      </c>
      <c s="8" t="s">
        <v>258</v>
      </c>
      <c s="8" t="s">
        <v>258</v>
      </c>
      <c s="8" t="s">
        <v>258</v>
      </c>
      <c s="8" t="s">
        <v>258</v>
      </c>
      <c s="8" t="s">
        <v>258</v>
      </c>
      <c s="8" t="s">
        <v>258</v>
      </c>
    </row>
    <row>
      <c r="B13" s="4" t="s">
        <v>242</v>
      </c>
      <c s="4" t="s">
        <v>364</v>
      </c>
      <c s="4" t="s">
        <v>7</v>
      </c>
      <c s="3"/>
      <c s="3"/>
      <c s="4" t="s">
        <v>7</v>
      </c>
      <c s="10"/>
      <c s="3"/>
      <c s="3"/>
      <c s="3"/>
      <c s="3"/>
      <c s="3"/>
      <c s="3"/>
      <c s="3"/>
      <c s="9">
        <f>M13+N13-O13</f>
        <v>0</v>
      </c>
      <c s="3"/>
      <c s="3"/>
      <c s="3"/>
      <c s="3"/>
      <c s="9">
        <f>S13+T13</f>
        <v>0</v>
      </c>
      <c s="3"/>
      <c s="3"/>
      <c s="3"/>
      <c s="3"/>
      <c s="3"/>
      <c s="10"/>
      <c s="4" t="s">
        <v>7</v>
      </c>
      <c s="4" t="s">
        <v>7</v>
      </c>
      <c s="4" t="s">
        <v>7</v>
      </c>
      <c s="4" t="s">
        <v>7</v>
      </c>
      <c s="3"/>
      <c s="9" t="str">
        <f>CONCATENATE(IF(ISERROR(VLOOKUP(X13,NAICDes2020_ValidationDesc,1,)),"",VLOOKUP(X13,NAICDes2020_LookupDesc,2,)),".",IF(ISERROR(VLOOKUP(Y13,NAICDesModifier2020_ValidationDesc,1,)),"",VLOOKUP(Y13,NAICDesModifier2020_LookupDesc,2,))," ",IF(ISERROR(VLOOKUP(Z13,SVOAdminSymbolSCDBond2020_ValidationDesc,1,)),"",VLOOKUP(Z13,SVOAdminSymbolSCDBond2020_LookupDesc,2,)))</f>
        <v xml:space="preserve">. </v>
      </c>
    </row>
    <row>
      <c r="B14" s="7" t="s">
        <v>258</v>
      </c>
      <c s="7" t="s">
        <v>258</v>
      </c>
      <c s="1" t="s">
        <v>258</v>
      </c>
      <c s="1" t="s">
        <v>258</v>
      </c>
      <c s="1" t="s">
        <v>258</v>
      </c>
      <c s="1" t="s">
        <v>258</v>
      </c>
      <c s="8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8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</row>
    <row>
      <c r="B15" s="4" t="s">
        <v>325</v>
      </c>
      <c s="13" t="s">
        <v>193</v>
      </c>
      <c s="2"/>
      <c s="2"/>
      <c s="2"/>
      <c s="2"/>
      <c s="10"/>
      <c s="6">
        <f t="shared" si="1" ref="I15:V15">SUM(I12:I14)</f>
        <v>0</v>
      </c>
      <c s="6">
        <f t="shared" si="1"/>
        <v>0</v>
      </c>
      <c s="6">
        <f t="shared" si="1"/>
        <v>0</v>
      </c>
      <c s="6">
        <f t="shared" si="1"/>
        <v>0</v>
      </c>
      <c s="6">
        <f t="shared" si="1"/>
        <v>0</v>
      </c>
      <c s="6">
        <f t="shared" si="1"/>
        <v>0</v>
      </c>
      <c s="6">
        <f t="shared" si="1"/>
        <v>0</v>
      </c>
      <c s="6">
        <f t="shared" si="1"/>
        <v>0</v>
      </c>
      <c s="6">
        <f t="shared" si="1"/>
        <v>0</v>
      </c>
      <c s="6">
        <f t="shared" si="1"/>
        <v>0</v>
      </c>
      <c s="6">
        <f t="shared" si="1"/>
        <v>0</v>
      </c>
      <c s="6">
        <f t="shared" si="1"/>
        <v>0</v>
      </c>
      <c s="6">
        <f t="shared" si="1"/>
        <v>0</v>
      </c>
      <c s="6">
        <f t="shared" si="1"/>
        <v>0</v>
      </c>
      <c s="2"/>
      <c s="2"/>
      <c s="2"/>
      <c s="2"/>
      <c s="10"/>
      <c s="2"/>
      <c s="2"/>
      <c s="2"/>
      <c s="2"/>
      <c s="2"/>
      <c s="2"/>
    </row>
    <row>
      <c r="B16" s="7" t="s">
        <v>258</v>
      </c>
      <c s="7" t="s">
        <v>258</v>
      </c>
      <c s="1" t="s">
        <v>258</v>
      </c>
      <c s="1" t="s">
        <v>258</v>
      </c>
      <c s="1" t="s">
        <v>258</v>
      </c>
      <c s="1" t="s">
        <v>258</v>
      </c>
      <c s="8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1" t="s">
        <v>258</v>
      </c>
      <c s="1" t="s">
        <v>258</v>
      </c>
      <c s="1" t="s">
        <v>258</v>
      </c>
      <c s="1" t="s">
        <v>258</v>
      </c>
      <c s="8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</row>
    <row>
      <c r="B17" s="4" t="s">
        <v>285</v>
      </c>
      <c s="4" t="s">
        <v>364</v>
      </c>
      <c s="4" t="s">
        <v>7</v>
      </c>
      <c s="3"/>
      <c s="3"/>
      <c s="4" t="s">
        <v>7</v>
      </c>
      <c s="10"/>
      <c s="3"/>
      <c s="3"/>
      <c s="3"/>
      <c s="3"/>
      <c s="3"/>
      <c s="3"/>
      <c s="3"/>
      <c s="9">
        <f>M17+N17-O17</f>
        <v>0</v>
      </c>
      <c s="3"/>
      <c s="3"/>
      <c s="3"/>
      <c s="3"/>
      <c s="9">
        <f>S17+T17</f>
        <v>0</v>
      </c>
      <c s="3"/>
      <c s="3"/>
      <c s="3"/>
      <c s="3"/>
      <c s="3"/>
      <c s="3"/>
      <c s="4" t="s">
        <v>7</v>
      </c>
      <c s="4" t="s">
        <v>7</v>
      </c>
      <c s="4" t="s">
        <v>7</v>
      </c>
      <c s="4" t="s">
        <v>7</v>
      </c>
      <c s="3"/>
      <c s="9" t="str">
        <f>CONCATENATE(IF(ISERROR(VLOOKUP(X17,NAICDes2020_ValidationDesc,1,)),"",VLOOKUP(X17,NAICDes2020_LookupDesc,2,)),".",IF(ISERROR(VLOOKUP(Y17,NAICDesModifier2020_ValidationDesc,1,)),"",VLOOKUP(Y17,NAICDesModifier2020_LookupDesc,2,))," ",IF(ISERROR(VLOOKUP(Z17,SVOAdminSymbolSCDBond2020_ValidationDesc,1,)),"",VLOOKUP(Z17,SVOAdminSymbolSCDBond2020_LookupDesc,2,)))</f>
        <v xml:space="preserve">. </v>
      </c>
    </row>
    <row>
      <c r="B18" s="7" t="s">
        <v>258</v>
      </c>
      <c s="7" t="s">
        <v>258</v>
      </c>
      <c s="1" t="s">
        <v>258</v>
      </c>
      <c s="1" t="s">
        <v>258</v>
      </c>
      <c s="1" t="s">
        <v>258</v>
      </c>
      <c s="1" t="s">
        <v>258</v>
      </c>
      <c s="8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</row>
    <row>
      <c r="B19" s="4" t="s">
        <v>365</v>
      </c>
      <c s="13" t="s">
        <v>194</v>
      </c>
      <c s="2"/>
      <c s="2"/>
      <c s="2"/>
      <c s="2"/>
      <c s="10"/>
      <c s="6">
        <f t="shared" si="2" ref="I19:V19">SUM(I16:I18)</f>
        <v>0</v>
      </c>
      <c s="6">
        <f t="shared" si="2"/>
        <v>0</v>
      </c>
      <c s="6">
        <f t="shared" si="2"/>
        <v>0</v>
      </c>
      <c s="6">
        <f t="shared" si="2"/>
        <v>0</v>
      </c>
      <c s="6">
        <f t="shared" si="2"/>
        <v>0</v>
      </c>
      <c s="6">
        <f t="shared" si="2"/>
        <v>0</v>
      </c>
      <c s="6">
        <f t="shared" si="2"/>
        <v>0</v>
      </c>
      <c s="6">
        <f t="shared" si="2"/>
        <v>0</v>
      </c>
      <c s="6">
        <f t="shared" si="2"/>
        <v>0</v>
      </c>
      <c s="6">
        <f t="shared" si="2"/>
        <v>0</v>
      </c>
      <c s="6">
        <f t="shared" si="2"/>
        <v>0</v>
      </c>
      <c s="6">
        <f t="shared" si="2"/>
        <v>0</v>
      </c>
      <c s="6">
        <f t="shared" si="2"/>
        <v>0</v>
      </c>
      <c s="6">
        <f t="shared" si="2"/>
        <v>0</v>
      </c>
      <c s="2"/>
      <c s="2"/>
      <c s="2"/>
      <c s="2"/>
      <c s="2"/>
      <c s="2"/>
      <c s="2"/>
      <c s="2"/>
      <c s="2"/>
      <c s="2"/>
      <c s="2"/>
    </row>
    <row>
      <c r="B20" s="7" t="s">
        <v>258</v>
      </c>
      <c s="7" t="s">
        <v>258</v>
      </c>
      <c s="1" t="s">
        <v>258</v>
      </c>
      <c s="1" t="s">
        <v>258</v>
      </c>
      <c s="1" t="s">
        <v>258</v>
      </c>
      <c s="1" t="s">
        <v>258</v>
      </c>
      <c s="8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</row>
    <row>
      <c r="B21" s="4" t="s">
        <v>346</v>
      </c>
      <c s="4" t="s">
        <v>364</v>
      </c>
      <c s="4" t="s">
        <v>7</v>
      </c>
      <c s="3"/>
      <c s="3"/>
      <c s="4" t="s">
        <v>7</v>
      </c>
      <c s="10"/>
      <c s="3"/>
      <c s="3"/>
      <c s="3"/>
      <c s="3"/>
      <c s="3"/>
      <c s="3"/>
      <c s="3"/>
      <c s="9">
        <f>M21+N21-O21</f>
        <v>0</v>
      </c>
      <c s="3"/>
      <c s="3"/>
      <c s="3"/>
      <c s="3"/>
      <c s="9">
        <f>S21+T21</f>
        <v>0</v>
      </c>
      <c s="3"/>
      <c s="3"/>
      <c s="3"/>
      <c s="3"/>
      <c s="3"/>
      <c s="3"/>
      <c s="4" t="s">
        <v>7</v>
      </c>
      <c s="4" t="s">
        <v>7</v>
      </c>
      <c s="4" t="s">
        <v>7</v>
      </c>
      <c s="4" t="s">
        <v>7</v>
      </c>
      <c s="3"/>
      <c s="9" t="str">
        <f>CONCATENATE(IF(ISERROR(VLOOKUP(X21,NAICDes2020_ValidationDesc,1,)),"",VLOOKUP(X21,NAICDes2020_LookupDesc,2,)),".",IF(ISERROR(VLOOKUP(Y21,NAICDesModifier2020_ValidationDesc,1,)),"",VLOOKUP(Y21,NAICDesModifier2020_LookupDesc,2,))," ",IF(ISERROR(VLOOKUP(Z21,SVOAdminSymbolSCDBond2020_ValidationDesc,1,)),"",VLOOKUP(Z21,SVOAdminSymbolSCDBond2020_LookupDesc,2,)))</f>
        <v xml:space="preserve">. </v>
      </c>
    </row>
    <row>
      <c r="B22" s="7" t="s">
        <v>258</v>
      </c>
      <c s="7" t="s">
        <v>258</v>
      </c>
      <c s="1" t="s">
        <v>258</v>
      </c>
      <c s="1" t="s">
        <v>258</v>
      </c>
      <c s="1" t="s">
        <v>258</v>
      </c>
      <c s="1" t="s">
        <v>258</v>
      </c>
      <c s="8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</row>
    <row>
      <c r="B23" s="4" t="s">
        <v>8</v>
      </c>
      <c s="13" t="s">
        <v>286</v>
      </c>
      <c s="2"/>
      <c s="2"/>
      <c s="2"/>
      <c s="2"/>
      <c s="10"/>
      <c s="6">
        <f t="shared" si="3" ref="I23:V23">SUM(I20:I22)</f>
        <v>0</v>
      </c>
      <c s="6">
        <f t="shared" si="3"/>
        <v>0</v>
      </c>
      <c s="6">
        <f t="shared" si="3"/>
        <v>0</v>
      </c>
      <c s="6">
        <f t="shared" si="3"/>
        <v>0</v>
      </c>
      <c s="6">
        <f t="shared" si="3"/>
        <v>0</v>
      </c>
      <c s="6">
        <f t="shared" si="3"/>
        <v>0</v>
      </c>
      <c s="6">
        <f t="shared" si="3"/>
        <v>0</v>
      </c>
      <c s="6">
        <f t="shared" si="3"/>
        <v>0</v>
      </c>
      <c s="6">
        <f t="shared" si="3"/>
        <v>0</v>
      </c>
      <c s="6">
        <f t="shared" si="3"/>
        <v>0</v>
      </c>
      <c s="6">
        <f t="shared" si="3"/>
        <v>0</v>
      </c>
      <c s="6">
        <f t="shared" si="3"/>
        <v>0</v>
      </c>
      <c s="6">
        <f t="shared" si="3"/>
        <v>0</v>
      </c>
      <c s="6">
        <f t="shared" si="3"/>
        <v>0</v>
      </c>
      <c s="2"/>
      <c s="2"/>
      <c s="2"/>
      <c s="2"/>
      <c s="2"/>
      <c s="2"/>
      <c s="2"/>
      <c s="2"/>
      <c s="2"/>
      <c s="2"/>
      <c s="2"/>
    </row>
    <row>
      <c r="B24" s="7" t="s">
        <v>258</v>
      </c>
      <c s="7" t="s">
        <v>258</v>
      </c>
      <c s="1" t="s">
        <v>258</v>
      </c>
      <c s="1" t="s">
        <v>258</v>
      </c>
      <c s="1" t="s">
        <v>258</v>
      </c>
      <c s="1" t="s">
        <v>258</v>
      </c>
      <c s="8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</row>
    <row>
      <c r="B25" s="4" t="s">
        <v>389</v>
      </c>
      <c s="4" t="s">
        <v>364</v>
      </c>
      <c s="4" t="s">
        <v>7</v>
      </c>
      <c s="18"/>
      <c s="24"/>
      <c s="4" t="s">
        <v>7</v>
      </c>
      <c s="10"/>
      <c s="3"/>
      <c s="3"/>
      <c s="3"/>
      <c s="3"/>
      <c s="3"/>
      <c s="3"/>
      <c s="3"/>
      <c s="9">
        <f>M25+N25-O25</f>
        <v>0</v>
      </c>
      <c s="3"/>
      <c s="3"/>
      <c s="3"/>
      <c s="3"/>
      <c s="9">
        <f>S25+T25</f>
        <v>0</v>
      </c>
      <c s="3"/>
      <c s="24"/>
      <c s="18"/>
      <c s="18"/>
      <c s="18"/>
      <c s="3"/>
      <c s="4" t="s">
        <v>7</v>
      </c>
      <c s="4" t="s">
        <v>7</v>
      </c>
      <c s="4" t="s">
        <v>7</v>
      </c>
      <c s="4" t="s">
        <v>7</v>
      </c>
      <c s="18"/>
      <c s="28" t="str">
        <f>CONCATENATE(IF(ISERROR(VLOOKUP(X25,NAICDes2020_ValidationDesc,1,)),"",VLOOKUP(X25,NAICDes2020_LookupDesc,2,)),".",IF(ISERROR(VLOOKUP(Y25,NAICDesModifier2020_ValidationDesc,1,)),"",VLOOKUP(Y25,NAICDesModifier2020_LookupDesc,2,))," ",IF(ISERROR(VLOOKUP(Z25,SVOAdminSymbolSCDBond2020_ValidationDesc,1,)),"",VLOOKUP(Z25,SVOAdminSymbolSCDBond2020_LookupDesc,2,)))</f>
        <v xml:space="preserve">. </v>
      </c>
    </row>
    <row>
      <c r="B26" s="7" t="s">
        <v>258</v>
      </c>
      <c s="7" t="s">
        <v>258</v>
      </c>
      <c s="7" t="s">
        <v>258</v>
      </c>
      <c s="8" t="s">
        <v>258</v>
      </c>
      <c s="22" t="s">
        <v>258</v>
      </c>
      <c s="7" t="s">
        <v>258</v>
      </c>
      <c s="8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22" t="s">
        <v>258</v>
      </c>
      <c s="8" t="s">
        <v>258</v>
      </c>
      <c s="8" t="s">
        <v>258</v>
      </c>
      <c s="8" t="s">
        <v>258</v>
      </c>
      <c s="1" t="s">
        <v>258</v>
      </c>
      <c s="7" t="s">
        <v>258</v>
      </c>
      <c s="7" t="s">
        <v>258</v>
      </c>
      <c s="7" t="s">
        <v>258</v>
      </c>
      <c s="7" t="s">
        <v>258</v>
      </c>
      <c s="8" t="s">
        <v>258</v>
      </c>
      <c s="8" t="s">
        <v>258</v>
      </c>
    </row>
    <row>
      <c r="B27" s="4" t="s">
        <v>66</v>
      </c>
      <c s="13" t="s">
        <v>67</v>
      </c>
      <c s="20"/>
      <c s="10"/>
      <c s="30"/>
      <c s="20"/>
      <c s="10"/>
      <c s="6">
        <f t="shared" si="4" ref="I27:V27">SUM(I24:I26)</f>
        <v>0</v>
      </c>
      <c s="6">
        <f t="shared" si="4"/>
        <v>0</v>
      </c>
      <c s="6">
        <f t="shared" si="4"/>
        <v>0</v>
      </c>
      <c s="6">
        <f t="shared" si="4"/>
        <v>0</v>
      </c>
      <c s="6">
        <f t="shared" si="4"/>
        <v>0</v>
      </c>
      <c s="6">
        <f t="shared" si="4"/>
        <v>0</v>
      </c>
      <c s="6">
        <f t="shared" si="4"/>
        <v>0</v>
      </c>
      <c s="6">
        <f t="shared" si="4"/>
        <v>0</v>
      </c>
      <c s="6">
        <f t="shared" si="4"/>
        <v>0</v>
      </c>
      <c s="6">
        <f t="shared" si="4"/>
        <v>0</v>
      </c>
      <c s="6">
        <f t="shared" si="4"/>
        <v>0</v>
      </c>
      <c s="6">
        <f t="shared" si="4"/>
        <v>0</v>
      </c>
      <c s="6">
        <f t="shared" si="4"/>
        <v>0</v>
      </c>
      <c s="6">
        <f t="shared" si="4"/>
        <v>0</v>
      </c>
      <c s="30"/>
      <c s="10"/>
      <c s="10"/>
      <c s="10"/>
      <c s="2"/>
      <c s="20"/>
      <c s="20"/>
      <c s="20"/>
      <c s="20"/>
      <c s="10"/>
      <c s="10"/>
    </row>
    <row>
      <c r="B28" s="7" t="s">
        <v>258</v>
      </c>
      <c s="7" t="s">
        <v>258</v>
      </c>
      <c s="7" t="s">
        <v>258</v>
      </c>
      <c s="8" t="s">
        <v>258</v>
      </c>
      <c s="22" t="s">
        <v>258</v>
      </c>
      <c s="7" t="s">
        <v>258</v>
      </c>
      <c s="8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22" t="s">
        <v>258</v>
      </c>
      <c s="8" t="s">
        <v>258</v>
      </c>
      <c s="8" t="s">
        <v>258</v>
      </c>
      <c s="8" t="s">
        <v>258</v>
      </c>
      <c s="1" t="s">
        <v>258</v>
      </c>
      <c s="7" t="s">
        <v>258</v>
      </c>
      <c s="7" t="s">
        <v>258</v>
      </c>
      <c s="7" t="s">
        <v>258</v>
      </c>
      <c s="7" t="s">
        <v>258</v>
      </c>
      <c s="8" t="s">
        <v>258</v>
      </c>
      <c s="8" t="s">
        <v>258</v>
      </c>
    </row>
    <row>
      <c r="B29" s="4" t="s">
        <v>269</v>
      </c>
      <c s="4" t="s">
        <v>105</v>
      </c>
      <c s="13" t="s">
        <v>199</v>
      </c>
      <c s="18"/>
      <c s="24">
        <v>45429</v>
      </c>
      <c s="4" t="s">
        <v>79</v>
      </c>
      <c s="10"/>
      <c s="17">
        <v>700000</v>
      </c>
      <c s="17">
        <v>700000</v>
      </c>
      <c s="17">
        <v>698509</v>
      </c>
      <c s="17">
        <v>699880</v>
      </c>
      <c s="17"/>
      <c s="17">
        <v>120</v>
      </c>
      <c s="17"/>
      <c s="6">
        <f t="shared" si="5" ref="P29:P34">M29+N29-O29</f>
        <v>120</v>
      </c>
      <c s="17"/>
      <c s="17">
        <v>700000</v>
      </c>
      <c s="17"/>
      <c s="17"/>
      <c s="6">
        <f t="shared" si="6" ref="U29:U34">S29+T29</f>
        <v>0</v>
      </c>
      <c s="17">
        <v>9975</v>
      </c>
      <c s="24">
        <v>45429</v>
      </c>
      <c s="18">
        <v>1</v>
      </c>
      <c s="18" t="s">
        <v>45</v>
      </c>
      <c s="18" t="s">
        <v>46</v>
      </c>
      <c s="2"/>
      <c s="4" t="s">
        <v>224</v>
      </c>
      <c s="13" t="s">
        <v>291</v>
      </c>
      <c s="13" t="s">
        <v>291</v>
      </c>
      <c s="4" t="s">
        <v>7</v>
      </c>
      <c s="18" t="s">
        <v>331</v>
      </c>
      <c s="28" t="str">
        <f t="shared" si="7" ref="AG29:AG34">CONCATENATE(IF(ISERROR(VLOOKUP(X29,NAICDes2020_ValidationDesc,1,)),"",VLOOKUP(X29,NAICDes2020_LookupDesc,2,)),".",IF(ISERROR(VLOOKUP(Y29,NAICDesModifier2020_ValidationDesc,1,)),"",VLOOKUP(Y29,NAICDesModifier2020_LookupDesc,2,))," ",IF(ISERROR(VLOOKUP(Z29,SVOAdminSymbolSCDBond2020_ValidationDesc,1,)),"",VLOOKUP(Z29,SVOAdminSymbolSCDBond2020_LookupDesc,2,)))</f>
        <v>1.F FE</v>
      </c>
    </row>
    <row>
      <c r="B30" s="4" t="s">
        <v>374</v>
      </c>
      <c s="4" t="s">
        <v>249</v>
      </c>
      <c s="13" t="s">
        <v>225</v>
      </c>
      <c s="18"/>
      <c s="24">
        <v>45420</v>
      </c>
      <c s="4" t="s">
        <v>79</v>
      </c>
      <c s="10"/>
      <c s="17">
        <v>350000</v>
      </c>
      <c s="17">
        <v>350000</v>
      </c>
      <c s="17">
        <v>349633</v>
      </c>
      <c s="17">
        <v>349972</v>
      </c>
      <c s="17"/>
      <c s="17">
        <v>28</v>
      </c>
      <c s="17"/>
      <c s="6">
        <f t="shared" si="5"/>
        <v>28</v>
      </c>
      <c s="17"/>
      <c s="17">
        <v>350000</v>
      </c>
      <c s="17"/>
      <c s="17"/>
      <c s="6">
        <f t="shared" si="6"/>
        <v>0</v>
      </c>
      <c s="17">
        <v>6125</v>
      </c>
      <c s="24">
        <v>45420</v>
      </c>
      <c s="18">
        <v>2</v>
      </c>
      <c s="18" t="s">
        <v>133</v>
      </c>
      <c s="18" t="s">
        <v>46</v>
      </c>
      <c s="2"/>
      <c s="4" t="s">
        <v>375</v>
      </c>
      <c s="4" t="s">
        <v>80</v>
      </c>
      <c s="4" t="s">
        <v>7</v>
      </c>
      <c s="4" t="s">
        <v>7</v>
      </c>
      <c s="18" t="s">
        <v>331</v>
      </c>
      <c s="28" t="str">
        <f t="shared" si="7"/>
        <v>2.C FE</v>
      </c>
    </row>
    <row>
      <c r="B31" s="4" t="s">
        <v>81</v>
      </c>
      <c s="4" t="s">
        <v>292</v>
      </c>
      <c s="13" t="s">
        <v>293</v>
      </c>
      <c s="18"/>
      <c s="24">
        <v>45457</v>
      </c>
      <c s="4" t="s">
        <v>79</v>
      </c>
      <c s="10"/>
      <c s="17">
        <v>350000</v>
      </c>
      <c s="17">
        <v>350000</v>
      </c>
      <c s="17">
        <v>349395</v>
      </c>
      <c s="17">
        <v>349939</v>
      </c>
      <c s="17"/>
      <c s="17">
        <v>61</v>
      </c>
      <c s="17"/>
      <c s="6">
        <f t="shared" si="5"/>
        <v>61</v>
      </c>
      <c s="17"/>
      <c s="17">
        <v>350000</v>
      </c>
      <c s="17"/>
      <c s="17"/>
      <c s="6">
        <f t="shared" si="6"/>
        <v>0</v>
      </c>
      <c s="17">
        <v>4725</v>
      </c>
      <c s="24">
        <v>45457</v>
      </c>
      <c s="18">
        <v>1</v>
      </c>
      <c s="18" t="s">
        <v>45</v>
      </c>
      <c s="18" t="s">
        <v>46</v>
      </c>
      <c s="2"/>
      <c s="4" t="s">
        <v>270</v>
      </c>
      <c s="13" t="s">
        <v>47</v>
      </c>
      <c s="4" t="s">
        <v>108</v>
      </c>
      <c s="4" t="s">
        <v>7</v>
      </c>
      <c s="18" t="s">
        <v>331</v>
      </c>
      <c s="28" t="str">
        <f t="shared" si="7"/>
        <v>1.F FE</v>
      </c>
    </row>
    <row>
      <c r="B32" s="4" t="s">
        <v>178</v>
      </c>
      <c s="4" t="s">
        <v>12</v>
      </c>
      <c s="13" t="s">
        <v>250</v>
      </c>
      <c s="18"/>
      <c s="24">
        <v>45418</v>
      </c>
      <c s="4" t="s">
        <v>79</v>
      </c>
      <c s="10"/>
      <c s="17">
        <v>700000</v>
      </c>
      <c s="17">
        <v>700000</v>
      </c>
      <c s="17">
        <v>699257</v>
      </c>
      <c s="17">
        <v>699945</v>
      </c>
      <c s="17"/>
      <c s="17">
        <v>55</v>
      </c>
      <c s="17"/>
      <c s="6">
        <f t="shared" si="5"/>
        <v>55</v>
      </c>
      <c s="17"/>
      <c s="17">
        <v>700000</v>
      </c>
      <c s="17"/>
      <c s="17"/>
      <c s="6">
        <f t="shared" si="6"/>
        <v>0</v>
      </c>
      <c s="17">
        <v>10150</v>
      </c>
      <c s="24">
        <v>45418</v>
      </c>
      <c s="18">
        <v>1</v>
      </c>
      <c s="18" t="s">
        <v>13</v>
      </c>
      <c s="18" t="s">
        <v>46</v>
      </c>
      <c s="2"/>
      <c s="4" t="s">
        <v>7</v>
      </c>
      <c s="13" t="s">
        <v>109</v>
      </c>
      <c s="4" t="s">
        <v>108</v>
      </c>
      <c s="4" t="s">
        <v>7</v>
      </c>
      <c s="18" t="s">
        <v>331</v>
      </c>
      <c s="28" t="str">
        <f t="shared" si="7"/>
        <v>1.B FE</v>
      </c>
    </row>
    <row>
      <c r="B33" s="4" t="s">
        <v>271</v>
      </c>
      <c s="4" t="s">
        <v>376</v>
      </c>
      <c s="13" t="s">
        <v>226</v>
      </c>
      <c s="18"/>
      <c s="24">
        <v>45468</v>
      </c>
      <c s="4" t="s">
        <v>251</v>
      </c>
      <c s="10"/>
      <c s="17">
        <v>17564</v>
      </c>
      <c s="17">
        <v>17564</v>
      </c>
      <c s="17">
        <v>17561</v>
      </c>
      <c s="17">
        <v>17563</v>
      </c>
      <c s="17"/>
      <c s="17">
        <v>1</v>
      </c>
      <c s="17"/>
      <c s="6">
        <f t="shared" si="5"/>
        <v>1</v>
      </c>
      <c s="17"/>
      <c s="17">
        <v>17564</v>
      </c>
      <c s="17"/>
      <c s="17"/>
      <c s="6">
        <f t="shared" si="6"/>
        <v>0</v>
      </c>
      <c s="17">
        <v>172</v>
      </c>
      <c s="24">
        <v>48785</v>
      </c>
      <c s="18">
        <v>1</v>
      </c>
      <c s="18" t="s">
        <v>332</v>
      </c>
      <c s="18" t="s">
        <v>46</v>
      </c>
      <c s="2"/>
      <c s="4" t="s">
        <v>7</v>
      </c>
      <c s="4" t="s">
        <v>377</v>
      </c>
      <c s="4" t="s">
        <v>108</v>
      </c>
      <c s="4" t="s">
        <v>7</v>
      </c>
      <c s="18" t="s">
        <v>331</v>
      </c>
      <c s="28" t="str">
        <f t="shared" si="7"/>
        <v>1.A FE</v>
      </c>
    </row>
    <row>
      <c r="B34" s="4" t="s">
        <v>378</v>
      </c>
      <c s="4" t="s">
        <v>156</v>
      </c>
      <c s="13" t="s">
        <v>82</v>
      </c>
      <c s="18"/>
      <c s="24">
        <v>45458</v>
      </c>
      <c s="4" t="s">
        <v>79</v>
      </c>
      <c s="10"/>
      <c s="17">
        <v>350000</v>
      </c>
      <c s="17">
        <v>350000</v>
      </c>
      <c s="17">
        <v>349836</v>
      </c>
      <c s="17">
        <v>349984</v>
      </c>
      <c s="17"/>
      <c s="17">
        <v>16</v>
      </c>
      <c s="17"/>
      <c s="6">
        <f t="shared" si="5"/>
        <v>16</v>
      </c>
      <c s="17"/>
      <c s="17">
        <v>350000</v>
      </c>
      <c s="17"/>
      <c s="17"/>
      <c s="6">
        <f t="shared" si="6"/>
        <v>0</v>
      </c>
      <c s="17">
        <v>5031</v>
      </c>
      <c s="24">
        <v>45458</v>
      </c>
      <c s="18">
        <v>2</v>
      </c>
      <c s="18" t="s">
        <v>13</v>
      </c>
      <c s="18" t="s">
        <v>46</v>
      </c>
      <c s="2"/>
      <c s="4" t="s">
        <v>201</v>
      </c>
      <c s="13" t="s">
        <v>228</v>
      </c>
      <c s="13" t="s">
        <v>228</v>
      </c>
      <c s="4" t="s">
        <v>7</v>
      </c>
      <c s="18" t="s">
        <v>331</v>
      </c>
      <c s="28" t="str">
        <f t="shared" si="7"/>
        <v>2.B FE</v>
      </c>
    </row>
    <row>
      <c r="B35" s="7" t="s">
        <v>258</v>
      </c>
      <c s="7" t="s">
        <v>258</v>
      </c>
      <c s="7" t="s">
        <v>258</v>
      </c>
      <c s="8" t="s">
        <v>258</v>
      </c>
      <c s="22" t="s">
        <v>258</v>
      </c>
      <c s="7" t="s">
        <v>258</v>
      </c>
      <c s="8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22" t="s">
        <v>258</v>
      </c>
      <c s="8" t="s">
        <v>258</v>
      </c>
      <c s="8" t="s">
        <v>258</v>
      </c>
      <c s="8" t="s">
        <v>258</v>
      </c>
      <c s="1" t="s">
        <v>258</v>
      </c>
      <c s="7" t="s">
        <v>258</v>
      </c>
      <c s="7" t="s">
        <v>258</v>
      </c>
      <c s="7" t="s">
        <v>258</v>
      </c>
      <c s="7" t="s">
        <v>258</v>
      </c>
      <c s="8" t="s">
        <v>258</v>
      </c>
      <c s="8" t="s">
        <v>258</v>
      </c>
    </row>
    <row>
      <c r="B36" s="4" t="s">
        <v>243</v>
      </c>
      <c s="13" t="s">
        <v>32</v>
      </c>
      <c s="20"/>
      <c s="10"/>
      <c s="30"/>
      <c s="20"/>
      <c s="10"/>
      <c s="6">
        <f t="shared" si="8" ref="I36:V36">SUM(I28:I35)</f>
        <v>2467564</v>
      </c>
      <c s="6">
        <f t="shared" si="8"/>
        <v>2467564</v>
      </c>
      <c s="6">
        <f t="shared" si="8"/>
        <v>2464191</v>
      </c>
      <c s="6">
        <f t="shared" si="8"/>
        <v>2467283</v>
      </c>
      <c s="6">
        <f t="shared" si="8"/>
        <v>0</v>
      </c>
      <c s="6">
        <f t="shared" si="8"/>
        <v>281</v>
      </c>
      <c s="6">
        <f t="shared" si="8"/>
        <v>0</v>
      </c>
      <c s="6">
        <f t="shared" si="8"/>
        <v>281</v>
      </c>
      <c s="6">
        <f t="shared" si="8"/>
        <v>0</v>
      </c>
      <c s="6">
        <f t="shared" si="8"/>
        <v>2467564</v>
      </c>
      <c s="6">
        <f t="shared" si="8"/>
        <v>0</v>
      </c>
      <c s="6">
        <f t="shared" si="8"/>
        <v>0</v>
      </c>
      <c s="6">
        <f t="shared" si="8"/>
        <v>0</v>
      </c>
      <c s="6">
        <f t="shared" si="8"/>
        <v>36178</v>
      </c>
      <c s="30"/>
      <c s="10"/>
      <c s="10"/>
      <c s="10"/>
      <c s="2"/>
      <c s="20"/>
      <c s="20"/>
      <c s="20"/>
      <c s="20"/>
      <c s="10"/>
      <c s="10"/>
    </row>
    <row>
      <c r="B37" s="7" t="s">
        <v>258</v>
      </c>
      <c s="7" t="s">
        <v>258</v>
      </c>
      <c s="7" t="s">
        <v>258</v>
      </c>
      <c s="8" t="s">
        <v>258</v>
      </c>
      <c s="22" t="s">
        <v>258</v>
      </c>
      <c s="7" t="s">
        <v>258</v>
      </c>
      <c s="8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22" t="s">
        <v>258</v>
      </c>
      <c s="8" t="s">
        <v>258</v>
      </c>
      <c s="8" t="s">
        <v>258</v>
      </c>
      <c s="8" t="s">
        <v>258</v>
      </c>
      <c s="1" t="s">
        <v>258</v>
      </c>
      <c s="7" t="s">
        <v>258</v>
      </c>
      <c s="7" t="s">
        <v>258</v>
      </c>
      <c s="7" t="s">
        <v>258</v>
      </c>
      <c s="7" t="s">
        <v>258</v>
      </c>
      <c s="8" t="s">
        <v>258</v>
      </c>
      <c s="8" t="s">
        <v>258</v>
      </c>
    </row>
    <row>
      <c r="B38" s="4" t="s">
        <v>218</v>
      </c>
      <c s="4" t="s">
        <v>364</v>
      </c>
      <c s="4" t="s">
        <v>7</v>
      </c>
      <c s="3"/>
      <c s="3"/>
      <c s="4" t="s">
        <v>7</v>
      </c>
      <c s="10"/>
      <c s="3"/>
      <c s="3"/>
      <c s="3"/>
      <c s="3"/>
      <c s="3"/>
      <c s="3"/>
      <c s="3"/>
      <c s="9">
        <f>M38+N38-O38</f>
        <v>0</v>
      </c>
      <c s="3"/>
      <c s="3"/>
      <c s="3"/>
      <c s="3"/>
      <c s="9">
        <f>S38+T38</f>
        <v>0</v>
      </c>
      <c s="3"/>
      <c s="3"/>
      <c s="3"/>
      <c s="3"/>
      <c s="3"/>
      <c s="2"/>
      <c s="4" t="s">
        <v>7</v>
      </c>
      <c s="4" t="s">
        <v>7</v>
      </c>
      <c s="4" t="s">
        <v>7</v>
      </c>
      <c s="4" t="s">
        <v>7</v>
      </c>
      <c s="3"/>
      <c s="9" t="str">
        <f>CONCATENATE(IF(ISERROR(VLOOKUP(X38,NAICDes2020_ValidationDesc,1,)),"",VLOOKUP(X38,NAICDes2020_LookupDesc,2,)),".",IF(ISERROR(VLOOKUP(Y38,NAICDesModifier2020_ValidationDesc,1,)),"",VLOOKUP(Y38,NAICDesModifier2020_LookupDesc,2,))," ",IF(ISERROR(VLOOKUP(Z38,SVOAdminSymbolSCDBond2020_ValidationDesc,1,)),"",VLOOKUP(Z38,SVOAdminSymbolSCDBond2020_LookupDesc,2,)))</f>
        <v xml:space="preserve">. </v>
      </c>
    </row>
    <row>
      <c r="B39" s="7" t="s">
        <v>258</v>
      </c>
      <c s="7" t="s">
        <v>258</v>
      </c>
      <c s="1" t="s">
        <v>258</v>
      </c>
      <c s="1" t="s">
        <v>258</v>
      </c>
      <c s="1" t="s">
        <v>258</v>
      </c>
      <c s="1" t="s">
        <v>258</v>
      </c>
      <c s="8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</row>
    <row>
      <c r="B40" s="4" t="s">
        <v>287</v>
      </c>
      <c s="13" t="s">
        <v>33</v>
      </c>
      <c s="2"/>
      <c s="2"/>
      <c s="2"/>
      <c s="2"/>
      <c s="10"/>
      <c s="6">
        <f t="shared" si="9" ref="I40:V40">SUM(I37:I39)</f>
        <v>0</v>
      </c>
      <c s="6">
        <f t="shared" si="9"/>
        <v>0</v>
      </c>
      <c s="6">
        <f t="shared" si="9"/>
        <v>0</v>
      </c>
      <c s="6">
        <f t="shared" si="9"/>
        <v>0</v>
      </c>
      <c s="6">
        <f t="shared" si="9"/>
        <v>0</v>
      </c>
      <c s="6">
        <f t="shared" si="9"/>
        <v>0</v>
      </c>
      <c s="6">
        <f t="shared" si="9"/>
        <v>0</v>
      </c>
      <c s="6">
        <f t="shared" si="9"/>
        <v>0</v>
      </c>
      <c s="6">
        <f t="shared" si="9"/>
        <v>0</v>
      </c>
      <c s="6">
        <f t="shared" si="9"/>
        <v>0</v>
      </c>
      <c s="6">
        <f t="shared" si="9"/>
        <v>0</v>
      </c>
      <c s="6">
        <f t="shared" si="9"/>
        <v>0</v>
      </c>
      <c s="6">
        <f t="shared" si="9"/>
        <v>0</v>
      </c>
      <c s="6">
        <f t="shared" si="9"/>
        <v>0</v>
      </c>
      <c s="2"/>
      <c s="2"/>
      <c s="2"/>
      <c s="2"/>
      <c s="2"/>
      <c s="2"/>
      <c s="2"/>
      <c s="2"/>
      <c s="2"/>
      <c s="2"/>
      <c s="2"/>
    </row>
    <row>
      <c r="B41" s="7" t="s">
        <v>258</v>
      </c>
      <c s="7" t="s">
        <v>258</v>
      </c>
      <c s="1" t="s">
        <v>258</v>
      </c>
      <c s="1" t="s">
        <v>258</v>
      </c>
      <c s="1" t="s">
        <v>258</v>
      </c>
      <c s="1" t="s">
        <v>258</v>
      </c>
      <c s="8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</row>
    <row>
      <c r="B42" s="4" t="s">
        <v>261</v>
      </c>
      <c s="4" t="s">
        <v>364</v>
      </c>
      <c s="4" t="s">
        <v>7</v>
      </c>
      <c s="3"/>
      <c s="3"/>
      <c s="4" t="s">
        <v>7</v>
      </c>
      <c s="10"/>
      <c s="3"/>
      <c s="3"/>
      <c s="3"/>
      <c s="3"/>
      <c s="3"/>
      <c s="3"/>
      <c s="3"/>
      <c s="9">
        <f>M42+N42-O42</f>
        <v>0</v>
      </c>
      <c s="3"/>
      <c s="3"/>
      <c s="3"/>
      <c s="3"/>
      <c s="9">
        <f>S42+T42</f>
        <v>0</v>
      </c>
      <c s="3"/>
      <c s="3"/>
      <c s="3"/>
      <c s="3"/>
      <c s="3"/>
      <c s="2"/>
      <c s="4" t="s">
        <v>7</v>
      </c>
      <c s="4" t="s">
        <v>7</v>
      </c>
      <c s="4" t="s">
        <v>7</v>
      </c>
      <c s="4" t="s">
        <v>7</v>
      </c>
      <c s="3"/>
      <c s="9" t="str">
        <f>CONCATENATE(IF(ISERROR(VLOOKUP(X42,NAICDes2020_ValidationDesc,1,)),"",VLOOKUP(X42,NAICDes2020_LookupDesc,2,)),".",IF(ISERROR(VLOOKUP(Y42,NAICDesModifier2020_ValidationDesc,1,)),"",VLOOKUP(Y42,NAICDesModifier2020_LookupDesc,2,))," ",IF(ISERROR(VLOOKUP(Z42,SVOAdminSymbolSCDBond2020_ValidationDesc,1,)),"",VLOOKUP(Z42,SVOAdminSymbolSCDBond2020_LookupDesc,2,)))</f>
        <v xml:space="preserve">. </v>
      </c>
    </row>
    <row>
      <c r="B43" s="7" t="s">
        <v>258</v>
      </c>
      <c s="7" t="s">
        <v>258</v>
      </c>
      <c s="1" t="s">
        <v>258</v>
      </c>
      <c s="1" t="s">
        <v>258</v>
      </c>
      <c s="1" t="s">
        <v>258</v>
      </c>
      <c s="1" t="s">
        <v>258</v>
      </c>
      <c s="8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</row>
    <row>
      <c r="B44" s="4" t="s">
        <v>347</v>
      </c>
      <c s="13" t="s">
        <v>95</v>
      </c>
      <c s="2"/>
      <c s="2"/>
      <c s="2"/>
      <c s="2"/>
      <c s="10"/>
      <c s="6">
        <f t="shared" si="10" ref="I44:V44">SUM(I41:I43)</f>
        <v>0</v>
      </c>
      <c s="6">
        <f t="shared" si="10"/>
        <v>0</v>
      </c>
      <c s="6">
        <f t="shared" si="10"/>
        <v>0</v>
      </c>
      <c s="6">
        <f t="shared" si="10"/>
        <v>0</v>
      </c>
      <c s="6">
        <f t="shared" si="10"/>
        <v>0</v>
      </c>
      <c s="6">
        <f t="shared" si="10"/>
        <v>0</v>
      </c>
      <c s="6">
        <f t="shared" si="10"/>
        <v>0</v>
      </c>
      <c s="6">
        <f t="shared" si="10"/>
        <v>0</v>
      </c>
      <c s="6">
        <f t="shared" si="10"/>
        <v>0</v>
      </c>
      <c s="6">
        <f t="shared" si="10"/>
        <v>0</v>
      </c>
      <c s="6">
        <f t="shared" si="10"/>
        <v>0</v>
      </c>
      <c s="6">
        <f t="shared" si="10"/>
        <v>0</v>
      </c>
      <c s="6">
        <f t="shared" si="10"/>
        <v>0</v>
      </c>
      <c s="6">
        <f t="shared" si="10"/>
        <v>0</v>
      </c>
      <c s="2"/>
      <c s="2"/>
      <c s="2"/>
      <c s="2"/>
      <c s="2"/>
      <c s="2"/>
      <c s="2"/>
      <c s="2"/>
      <c s="2"/>
      <c s="2"/>
      <c s="2"/>
    </row>
    <row>
      <c r="B45" s="7" t="s">
        <v>258</v>
      </c>
      <c s="7" t="s">
        <v>258</v>
      </c>
      <c s="1" t="s">
        <v>258</v>
      </c>
      <c s="1" t="s">
        <v>258</v>
      </c>
      <c s="1" t="s">
        <v>258</v>
      </c>
      <c s="1" t="s">
        <v>258</v>
      </c>
      <c s="8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</row>
    <row>
      <c r="B46" s="4" t="s">
        <v>219</v>
      </c>
      <c s="4" t="s">
        <v>364</v>
      </c>
      <c s="4" t="s">
        <v>7</v>
      </c>
      <c s="3"/>
      <c s="3"/>
      <c s="4" t="s">
        <v>7</v>
      </c>
      <c s="3"/>
      <c s="3"/>
      <c s="3"/>
      <c s="3"/>
      <c s="3"/>
      <c s="3"/>
      <c s="3"/>
      <c s="3"/>
      <c s="9">
        <f>M46+N46-O46</f>
        <v>0</v>
      </c>
      <c s="3"/>
      <c s="3"/>
      <c s="3"/>
      <c s="3"/>
      <c s="9">
        <f>S46+T46</f>
        <v>0</v>
      </c>
      <c s="3"/>
      <c s="2"/>
      <c s="3"/>
      <c s="3"/>
      <c s="3"/>
      <c s="2"/>
      <c s="4" t="s">
        <v>7</v>
      </c>
      <c s="4" t="s">
        <v>7</v>
      </c>
      <c s="4" t="s">
        <v>7</v>
      </c>
      <c s="4" t="s">
        <v>7</v>
      </c>
      <c s="3"/>
      <c s="9" t="str">
        <f>CONCATENATE(IF(ISERROR(VLOOKUP(X46,NAICDes2020_ValidationDesc,1,)),"",VLOOKUP(X46,NAICDes2020_LookupDesc,2,)),".",IF(ISERROR(VLOOKUP(Y46,NAICDesModifier2020_ValidationDesc,1,)),"",VLOOKUP(Y46,NAICDesModifier2020_LookupDesc,2,))," ",IF(ISERROR(VLOOKUP(Z46,SVOAdminSymbolSCDBond2020_ValidationDesc,1,)),"",VLOOKUP(Z46,SVOAdminSymbolSCDBond2020_LookupDesc,2,)))</f>
        <v xml:space="preserve">. </v>
      </c>
    </row>
    <row>
      <c r="B47" s="7" t="s">
        <v>258</v>
      </c>
      <c s="7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</row>
    <row>
      <c r="B48" s="4" t="s">
        <v>288</v>
      </c>
      <c s="13" t="s">
        <v>348</v>
      </c>
      <c s="2"/>
      <c s="2"/>
      <c s="2"/>
      <c s="2"/>
      <c s="2"/>
      <c s="6">
        <f t="shared" si="11" ref="I48:V48">SUM(I45:I47)</f>
        <v>0</v>
      </c>
      <c s="6">
        <f t="shared" si="11"/>
        <v>0</v>
      </c>
      <c s="6">
        <f t="shared" si="11"/>
        <v>0</v>
      </c>
      <c s="6">
        <f t="shared" si="11"/>
        <v>0</v>
      </c>
      <c s="6">
        <f t="shared" si="11"/>
        <v>0</v>
      </c>
      <c s="6">
        <f t="shared" si="11"/>
        <v>0</v>
      </c>
      <c s="6">
        <f t="shared" si="11"/>
        <v>0</v>
      </c>
      <c s="6">
        <f t="shared" si="11"/>
        <v>0</v>
      </c>
      <c s="6">
        <f t="shared" si="11"/>
        <v>0</v>
      </c>
      <c s="6">
        <f t="shared" si="11"/>
        <v>0</v>
      </c>
      <c s="6">
        <f t="shared" si="11"/>
        <v>0</v>
      </c>
      <c s="6">
        <f t="shared" si="11"/>
        <v>0</v>
      </c>
      <c s="6">
        <f t="shared" si="11"/>
        <v>0</v>
      </c>
      <c s="6">
        <f t="shared" si="11"/>
        <v>0</v>
      </c>
      <c s="2"/>
      <c s="2"/>
      <c s="2"/>
      <c s="2"/>
      <c s="2"/>
      <c s="2"/>
      <c s="2"/>
      <c s="2"/>
      <c s="2"/>
      <c s="2"/>
      <c s="2"/>
    </row>
    <row>
      <c r="B49" s="7" t="s">
        <v>258</v>
      </c>
      <c s="7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</row>
    <row>
      <c r="B50" s="4" t="s">
        <v>366</v>
      </c>
      <c s="4" t="s">
        <v>364</v>
      </c>
      <c s="4" t="s">
        <v>7</v>
      </c>
      <c s="3"/>
      <c s="3"/>
      <c s="4" t="s">
        <v>7</v>
      </c>
      <c s="2"/>
      <c s="3"/>
      <c s="3"/>
      <c s="3"/>
      <c s="3"/>
      <c s="3"/>
      <c s="3"/>
      <c s="3"/>
      <c s="9">
        <f>M50+N50-O50</f>
        <v>0</v>
      </c>
      <c s="3"/>
      <c s="3"/>
      <c s="3"/>
      <c s="3"/>
      <c s="9">
        <f>S50+T50</f>
        <v>0</v>
      </c>
      <c s="3"/>
      <c s="3"/>
      <c s="3"/>
      <c s="3"/>
      <c s="3"/>
      <c s="2"/>
      <c s="4" t="s">
        <v>7</v>
      </c>
      <c s="4" t="s">
        <v>7</v>
      </c>
      <c s="4" t="s">
        <v>7</v>
      </c>
      <c s="4" t="s">
        <v>7</v>
      </c>
      <c s="3"/>
      <c s="9" t="str">
        <f>CONCATENATE(IF(ISERROR(VLOOKUP(X50,NAICDes2020_ValidationDesc,1,)),"",VLOOKUP(X50,NAICDes2020_LookupDesc,2,)),".",IF(ISERROR(VLOOKUP(Y50,NAICDesModifier2020_ValidationDesc,1,)),"",VLOOKUP(Y50,NAICDesModifier2020_LookupDesc,2,))," ",IF(ISERROR(VLOOKUP(Z50,SVOAdminSymbolSCDBond2020_ValidationDesc,1,)),"",VLOOKUP(Z50,SVOAdminSymbolSCDBond2020_LookupDesc,2,)))</f>
        <v xml:space="preserve">. </v>
      </c>
    </row>
    <row>
      <c r="B51" s="7" t="s">
        <v>258</v>
      </c>
      <c s="7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</row>
    <row>
      <c r="B52" s="4" t="s">
        <v>34</v>
      </c>
      <c s="13" t="s">
        <v>96</v>
      </c>
      <c s="2"/>
      <c s="2"/>
      <c s="2"/>
      <c s="2"/>
      <c s="2"/>
      <c s="6">
        <f t="shared" si="12" ref="I52:V52">SUM(I49:I51)</f>
        <v>0</v>
      </c>
      <c s="6">
        <f t="shared" si="12"/>
        <v>0</v>
      </c>
      <c s="6">
        <f t="shared" si="12"/>
        <v>0</v>
      </c>
      <c s="6">
        <f t="shared" si="12"/>
        <v>0</v>
      </c>
      <c s="6">
        <f t="shared" si="12"/>
        <v>0</v>
      </c>
      <c s="6">
        <f t="shared" si="12"/>
        <v>0</v>
      </c>
      <c s="6">
        <f t="shared" si="12"/>
        <v>0</v>
      </c>
      <c s="6">
        <f t="shared" si="12"/>
        <v>0</v>
      </c>
      <c s="6">
        <f t="shared" si="12"/>
        <v>0</v>
      </c>
      <c s="6">
        <f t="shared" si="12"/>
        <v>0</v>
      </c>
      <c s="6">
        <f t="shared" si="12"/>
        <v>0</v>
      </c>
      <c s="6">
        <f t="shared" si="12"/>
        <v>0</v>
      </c>
      <c s="6">
        <f t="shared" si="12"/>
        <v>0</v>
      </c>
      <c s="6">
        <f t="shared" si="12"/>
        <v>0</v>
      </c>
      <c s="2"/>
      <c s="2"/>
      <c s="2"/>
      <c s="2"/>
      <c s="2"/>
      <c s="2"/>
      <c s="2"/>
      <c s="2"/>
      <c s="2"/>
      <c s="2"/>
      <c s="2"/>
    </row>
    <row>
      <c r="B53" s="7" t="s">
        <v>258</v>
      </c>
      <c s="7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</row>
    <row>
      <c r="B54" s="4" t="s">
        <v>35</v>
      </c>
      <c s="4" t="s">
        <v>364</v>
      </c>
      <c s="4" t="s">
        <v>7</v>
      </c>
      <c s="3"/>
      <c s="3"/>
      <c s="4" t="s">
        <v>7</v>
      </c>
      <c s="2"/>
      <c s="3"/>
      <c s="3"/>
      <c s="3"/>
      <c s="3"/>
      <c s="3"/>
      <c s="3"/>
      <c s="3"/>
      <c s="9">
        <f>M54+N54-O54</f>
        <v>0</v>
      </c>
      <c s="3"/>
      <c s="3"/>
      <c s="3"/>
      <c s="3"/>
      <c s="9">
        <f>S54+T54</f>
        <v>0</v>
      </c>
      <c s="3"/>
      <c s="3"/>
      <c s="3"/>
      <c s="3"/>
      <c s="3"/>
      <c s="2"/>
      <c s="4" t="s">
        <v>7</v>
      </c>
      <c s="4" t="s">
        <v>7</v>
      </c>
      <c s="4" t="s">
        <v>7</v>
      </c>
      <c s="4" t="s">
        <v>7</v>
      </c>
      <c s="3"/>
      <c s="9" t="str">
        <f>CONCATENATE(IF(ISERROR(VLOOKUP(X54,NAICDes2020_ValidationDesc,1,)),"",VLOOKUP(X54,NAICDes2020_LookupDesc,2,)),".",IF(ISERROR(VLOOKUP(Y54,NAICDesModifier2020_ValidationDesc,1,)),"",VLOOKUP(Y54,NAICDesModifier2020_LookupDesc,2,))," ",IF(ISERROR(VLOOKUP(Z54,SVOAdminSymbolSCDBond2020_ValidationDesc,1,)),"",VLOOKUP(Z54,SVOAdminSymbolSCDBond2020_LookupDesc,2,)))</f>
        <v xml:space="preserve">. </v>
      </c>
    </row>
    <row>
      <c r="B55" s="7" t="s">
        <v>258</v>
      </c>
      <c s="7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</row>
    <row>
      <c r="B56" s="4" t="s">
        <v>128</v>
      </c>
      <c s="13" t="s">
        <v>68</v>
      </c>
      <c s="2"/>
      <c s="2"/>
      <c s="2"/>
      <c s="2"/>
      <c s="2"/>
      <c s="6">
        <f t="shared" si="13" ref="I56:V56">SUM(I53:I55)</f>
        <v>0</v>
      </c>
      <c s="6">
        <f t="shared" si="13"/>
        <v>0</v>
      </c>
      <c s="6">
        <f t="shared" si="13"/>
        <v>0</v>
      </c>
      <c s="6">
        <f t="shared" si="13"/>
        <v>0</v>
      </c>
      <c s="6">
        <f t="shared" si="13"/>
        <v>0</v>
      </c>
      <c s="6">
        <f t="shared" si="13"/>
        <v>0</v>
      </c>
      <c s="6">
        <f t="shared" si="13"/>
        <v>0</v>
      </c>
      <c s="6">
        <f t="shared" si="13"/>
        <v>0</v>
      </c>
      <c s="6">
        <f t="shared" si="13"/>
        <v>0</v>
      </c>
      <c s="6">
        <f t="shared" si="13"/>
        <v>0</v>
      </c>
      <c s="6">
        <f t="shared" si="13"/>
        <v>0</v>
      </c>
      <c s="6">
        <f t="shared" si="13"/>
        <v>0</v>
      </c>
      <c s="6">
        <f t="shared" si="13"/>
        <v>0</v>
      </c>
      <c s="6">
        <f t="shared" si="13"/>
        <v>0</v>
      </c>
      <c s="2"/>
      <c s="2"/>
      <c s="2"/>
      <c s="2"/>
      <c s="2"/>
      <c s="2"/>
      <c s="2"/>
      <c s="2"/>
      <c s="2"/>
      <c s="2"/>
      <c s="2"/>
    </row>
    <row>
      <c r="B57" s="4" t="s">
        <v>129</v>
      </c>
      <c s="4" t="s">
        <v>14</v>
      </c>
      <c s="2"/>
      <c s="2"/>
      <c s="2"/>
      <c s="2"/>
      <c s="2"/>
      <c s="6">
        <f t="shared" si="14" ref="I57:V57">I11+I15+I19+I23+I27+I36+I40+I44+I48+I52+I56</f>
        <v>2467564</v>
      </c>
      <c s="6">
        <f t="shared" si="14"/>
        <v>2467564</v>
      </c>
      <c s="6">
        <f t="shared" si="14"/>
        <v>2464191</v>
      </c>
      <c s="6">
        <f t="shared" si="14"/>
        <v>2467283</v>
      </c>
      <c s="6">
        <f t="shared" si="14"/>
        <v>0</v>
      </c>
      <c s="6">
        <f t="shared" si="14"/>
        <v>281</v>
      </c>
      <c s="6">
        <f t="shared" si="14"/>
        <v>0</v>
      </c>
      <c s="6">
        <f t="shared" si="14"/>
        <v>281</v>
      </c>
      <c s="6">
        <f t="shared" si="14"/>
        <v>0</v>
      </c>
      <c s="6">
        <f t="shared" si="14"/>
        <v>2467564</v>
      </c>
      <c s="6">
        <f t="shared" si="14"/>
        <v>0</v>
      </c>
      <c s="6">
        <f t="shared" si="14"/>
        <v>0</v>
      </c>
      <c s="6">
        <f t="shared" si="14"/>
        <v>0</v>
      </c>
      <c s="6">
        <f t="shared" si="14"/>
        <v>36178</v>
      </c>
      <c s="2"/>
      <c s="2"/>
      <c s="2"/>
      <c s="2"/>
      <c s="2"/>
      <c s="2"/>
      <c s="2"/>
      <c s="2"/>
      <c s="2"/>
      <c s="2"/>
      <c s="2"/>
    </row>
    <row>
      <c r="B58" s="4" t="s">
        <v>220</v>
      </c>
      <c s="4" t="s">
        <v>130</v>
      </c>
      <c s="2"/>
      <c s="2"/>
      <c s="2"/>
      <c s="2"/>
      <c s="2"/>
      <c s="15"/>
      <c s="15"/>
      <c s="15"/>
      <c s="15"/>
      <c s="15"/>
      <c s="15"/>
      <c s="15"/>
      <c s="15"/>
      <c s="15"/>
      <c s="15"/>
      <c s="15"/>
      <c s="15"/>
      <c s="15"/>
      <c s="15"/>
      <c s="2"/>
      <c s="2"/>
      <c s="2"/>
      <c s="2"/>
      <c s="2"/>
      <c s="2"/>
      <c s="2"/>
      <c s="2"/>
      <c s="2"/>
      <c s="2"/>
      <c s="2"/>
    </row>
    <row>
      <c r="B59" s="4" t="s">
        <v>327</v>
      </c>
      <c s="4" t="s">
        <v>221</v>
      </c>
      <c s="2"/>
      <c s="2"/>
      <c s="2"/>
      <c s="2"/>
      <c s="2"/>
      <c s="16">
        <f t="shared" si="15" ref="I59:V59">I57</f>
        <v>2467564</v>
      </c>
      <c s="16">
        <f t="shared" si="15"/>
        <v>2467564</v>
      </c>
      <c s="16">
        <f t="shared" si="15"/>
        <v>2464191</v>
      </c>
      <c s="16">
        <f t="shared" si="15"/>
        <v>2467283</v>
      </c>
      <c s="16">
        <f t="shared" si="15"/>
        <v>0</v>
      </c>
      <c s="16">
        <f t="shared" si="15"/>
        <v>281</v>
      </c>
      <c s="16">
        <f t="shared" si="15"/>
        <v>0</v>
      </c>
      <c s="16">
        <f t="shared" si="15"/>
        <v>281</v>
      </c>
      <c s="16">
        <f t="shared" si="15"/>
        <v>0</v>
      </c>
      <c s="16">
        <f t="shared" si="15"/>
        <v>2467564</v>
      </c>
      <c s="16">
        <f t="shared" si="15"/>
        <v>0</v>
      </c>
      <c s="16">
        <f t="shared" si="15"/>
        <v>0</v>
      </c>
      <c s="16">
        <f t="shared" si="15"/>
        <v>0</v>
      </c>
      <c s="16">
        <f t="shared" si="15"/>
        <v>36178</v>
      </c>
      <c s="2"/>
      <c s="2"/>
      <c s="2"/>
      <c s="2"/>
      <c s="2"/>
      <c s="2"/>
      <c s="2"/>
      <c s="2"/>
      <c s="2"/>
      <c s="2"/>
      <c s="2"/>
    </row>
    <row>
      <c r="B60" s="7" t="s">
        <v>258</v>
      </c>
      <c s="7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</row>
    <row>
      <c r="B61" s="4" t="s">
        <v>367</v>
      </c>
      <c s="4" t="s">
        <v>364</v>
      </c>
      <c s="4" t="s">
        <v>7</v>
      </c>
      <c s="3"/>
      <c s="3"/>
      <c s="4" t="s">
        <v>7</v>
      </c>
      <c s="3"/>
      <c s="3"/>
      <c s="3"/>
      <c s="3"/>
      <c s="3"/>
      <c s="3"/>
      <c s="3"/>
      <c s="3"/>
      <c s="9">
        <f>M61+N61-O61</f>
        <v>0</v>
      </c>
      <c s="3"/>
      <c s="3"/>
      <c s="3"/>
      <c s="3"/>
      <c s="9">
        <f>S61+T61</f>
        <v>0</v>
      </c>
      <c s="3"/>
      <c s="2"/>
      <c s="3"/>
      <c s="3"/>
      <c s="3"/>
      <c s="2"/>
      <c s="4" t="s">
        <v>7</v>
      </c>
      <c s="4" t="s">
        <v>7</v>
      </c>
      <c s="4" t="s">
        <v>7</v>
      </c>
      <c s="4" t="s">
        <v>7</v>
      </c>
      <c s="3"/>
      <c s="9" t="str">
        <f>CONCATENATE(IF(ISERROR(VLOOKUP(X61,NAICDes2020_ValidationDesc,1,)),"",VLOOKUP(X61,NAICDes2020_LookupDesc,2,)),".",IF(ISERROR(VLOOKUP(Y61,NAICDesModifier2020_ValidationDesc,1,)),"",VLOOKUP(Y61,NAICDesModifier2020_LookupDesc,2,))," ",IF(ISERROR(VLOOKUP(Z61,SVOAdminSymbolSCDPS2020_ValidationDesc,1,)),"",VLOOKUP(Z61,SVOAdminSymbolSCDPS2020_LookupDesc,2,)))</f>
        <v xml:space="preserve">. </v>
      </c>
    </row>
    <row>
      <c r="B62" s="7" t="s">
        <v>258</v>
      </c>
      <c s="7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</row>
    <row>
      <c r="B63" s="4" t="s">
        <v>69</v>
      </c>
      <c s="13" t="s">
        <v>368</v>
      </c>
      <c s="2"/>
      <c s="2"/>
      <c s="2"/>
      <c s="2"/>
      <c s="2"/>
      <c s="6">
        <f>SUM(I60:I62)</f>
        <v>0</v>
      </c>
      <c s="2"/>
      <c s="6">
        <f t="shared" si="16" ref="K63:V63">SUM(K60:K62)</f>
        <v>0</v>
      </c>
      <c s="6">
        <f t="shared" si="16"/>
        <v>0</v>
      </c>
      <c s="6">
        <f t="shared" si="16"/>
        <v>0</v>
      </c>
      <c s="6">
        <f t="shared" si="16"/>
        <v>0</v>
      </c>
      <c s="6">
        <f t="shared" si="16"/>
        <v>0</v>
      </c>
      <c s="6">
        <f t="shared" si="16"/>
        <v>0</v>
      </c>
      <c s="6">
        <f t="shared" si="16"/>
        <v>0</v>
      </c>
      <c s="6">
        <f t="shared" si="16"/>
        <v>0</v>
      </c>
      <c s="6">
        <f t="shared" si="16"/>
        <v>0</v>
      </c>
      <c s="6">
        <f t="shared" si="16"/>
        <v>0</v>
      </c>
      <c s="6">
        <f t="shared" si="16"/>
        <v>0</v>
      </c>
      <c s="6">
        <f t="shared" si="16"/>
        <v>0</v>
      </c>
      <c s="2"/>
      <c s="2"/>
      <c s="2"/>
      <c s="2"/>
      <c s="2"/>
      <c s="2"/>
      <c s="2"/>
      <c s="2"/>
      <c s="2"/>
      <c s="2"/>
      <c s="2"/>
    </row>
    <row>
      <c r="B64" s="7" t="s">
        <v>258</v>
      </c>
      <c s="7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5" t="s">
        <v>258</v>
      </c>
      <c s="1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</row>
    <row>
      <c r="B65" s="4" t="s">
        <v>289</v>
      </c>
      <c s="4" t="s">
        <v>364</v>
      </c>
      <c s="4" t="s">
        <v>7</v>
      </c>
      <c s="3"/>
      <c s="3"/>
      <c s="4" t="s">
        <v>7</v>
      </c>
      <c s="3"/>
      <c s="3"/>
      <c s="3"/>
      <c s="3"/>
      <c s="3"/>
      <c s="3"/>
      <c s="3"/>
      <c s="3"/>
      <c s="9">
        <f>M65+N65-O65</f>
        <v>0</v>
      </c>
      <c s="3"/>
      <c s="3"/>
      <c s="3"/>
      <c s="3"/>
      <c s="9">
        <f>S65+T65</f>
        <v>0</v>
      </c>
      <c s="3"/>
      <c s="2"/>
      <c s="3"/>
      <c s="3"/>
      <c s="3"/>
      <c s="2"/>
      <c s="4" t="s">
        <v>7</v>
      </c>
      <c s="4" t="s">
        <v>7</v>
      </c>
      <c s="4" t="s">
        <v>7</v>
      </c>
      <c s="4" t="s">
        <v>7</v>
      </c>
      <c s="3"/>
      <c s="9" t="str">
        <f>CONCATENATE(IF(ISERROR(VLOOKUP(X65,NAICDes2020_ValidationDesc,1,)),"",VLOOKUP(X65,NAICDes2020_LookupDesc,2,)),".",IF(ISERROR(VLOOKUP(Y65,NAICDesModifier2020_ValidationDesc,1,)),"",VLOOKUP(Y65,NAICDesModifier2020_LookupDesc,2,))," ",IF(ISERROR(VLOOKUP(Z65,SVOAdminSymbolSCDPS2020_ValidationDesc,1,)),"",VLOOKUP(Z65,SVOAdminSymbolSCDPS2020_LookupDesc,2,)))</f>
        <v xml:space="preserve">. </v>
      </c>
    </row>
    <row>
      <c r="B66" s="7" t="s">
        <v>258</v>
      </c>
      <c s="7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</row>
    <row>
      <c r="B67" s="4" t="s">
        <v>390</v>
      </c>
      <c s="13" t="s">
        <v>369</v>
      </c>
      <c s="2"/>
      <c s="2"/>
      <c s="2"/>
      <c s="2"/>
      <c s="2"/>
      <c s="6">
        <f>SUM(I64:I66)</f>
        <v>0</v>
      </c>
      <c s="2"/>
      <c s="6">
        <f t="shared" si="17" ref="K67:V67">SUM(K64:K66)</f>
        <v>0</v>
      </c>
      <c s="6">
        <f t="shared" si="17"/>
        <v>0</v>
      </c>
      <c s="6">
        <f t="shared" si="17"/>
        <v>0</v>
      </c>
      <c s="6">
        <f t="shared" si="17"/>
        <v>0</v>
      </c>
      <c s="6">
        <f t="shared" si="17"/>
        <v>0</v>
      </c>
      <c s="6">
        <f t="shared" si="17"/>
        <v>0</v>
      </c>
      <c s="6">
        <f t="shared" si="17"/>
        <v>0</v>
      </c>
      <c s="6">
        <f t="shared" si="17"/>
        <v>0</v>
      </c>
      <c s="6">
        <f t="shared" si="17"/>
        <v>0</v>
      </c>
      <c s="6">
        <f t="shared" si="17"/>
        <v>0</v>
      </c>
      <c s="6">
        <f t="shared" si="17"/>
        <v>0</v>
      </c>
      <c s="6">
        <f t="shared" si="17"/>
        <v>0</v>
      </c>
      <c s="2"/>
      <c s="2"/>
      <c s="2"/>
      <c s="2"/>
      <c s="2"/>
      <c s="2"/>
      <c s="2"/>
      <c s="2"/>
      <c s="2"/>
      <c s="2"/>
      <c s="2"/>
    </row>
    <row>
      <c r="B68" s="7" t="s">
        <v>258</v>
      </c>
      <c s="7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5" t="s">
        <v>258</v>
      </c>
      <c s="1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</row>
    <row>
      <c r="B69" s="4" t="s">
        <v>36</v>
      </c>
      <c s="4" t="s">
        <v>364</v>
      </c>
      <c s="4" t="s">
        <v>7</v>
      </c>
      <c s="3"/>
      <c s="3"/>
      <c s="4" t="s">
        <v>7</v>
      </c>
      <c s="3"/>
      <c s="3"/>
      <c s="3"/>
      <c s="3"/>
      <c s="3"/>
      <c s="3"/>
      <c s="3"/>
      <c s="3"/>
      <c s="9">
        <f>M69+N69-O69</f>
        <v>0</v>
      </c>
      <c s="3"/>
      <c s="3"/>
      <c s="3"/>
      <c s="3"/>
      <c s="9">
        <f>S69+T69</f>
        <v>0</v>
      </c>
      <c s="3"/>
      <c s="2"/>
      <c s="3"/>
      <c s="3"/>
      <c s="3"/>
      <c s="2"/>
      <c s="4" t="s">
        <v>7</v>
      </c>
      <c s="4" t="s">
        <v>7</v>
      </c>
      <c s="4" t="s">
        <v>7</v>
      </c>
      <c s="4" t="s">
        <v>7</v>
      </c>
      <c s="3"/>
      <c s="9" t="str">
        <f>CONCATENATE(IF(ISERROR(VLOOKUP(X69,NAICDes2020_ValidationDesc,1,)),"",VLOOKUP(X69,NAICDes2020_LookupDesc,2,)),".",IF(ISERROR(VLOOKUP(Y69,NAICDesModifier2020_ValidationDesc,1,)),"",VLOOKUP(Y69,NAICDesModifier2020_LookupDesc,2,))," ",IF(ISERROR(VLOOKUP(Z69,SVOAdminSymbolSCDPS2020_ValidationDesc,1,)),"",VLOOKUP(Z69,SVOAdminSymbolSCDPS2020_LookupDesc,2,)))</f>
        <v xml:space="preserve">. </v>
      </c>
    </row>
    <row>
      <c r="B70" s="7" t="s">
        <v>258</v>
      </c>
      <c s="7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</row>
    <row>
      <c r="B71" s="4" t="s">
        <v>150</v>
      </c>
      <c s="13" t="s">
        <v>262</v>
      </c>
      <c s="2"/>
      <c s="2"/>
      <c s="2"/>
      <c s="2"/>
      <c s="2"/>
      <c s="6">
        <f>SUM(I68:I70)</f>
        <v>0</v>
      </c>
      <c s="2"/>
      <c s="6">
        <f t="shared" si="18" ref="K71:V71">SUM(K68:K70)</f>
        <v>0</v>
      </c>
      <c s="6">
        <f t="shared" si="18"/>
        <v>0</v>
      </c>
      <c s="6">
        <f t="shared" si="18"/>
        <v>0</v>
      </c>
      <c s="6">
        <f t="shared" si="18"/>
        <v>0</v>
      </c>
      <c s="6">
        <f t="shared" si="18"/>
        <v>0</v>
      </c>
      <c s="6">
        <f t="shared" si="18"/>
        <v>0</v>
      </c>
      <c s="6">
        <f t="shared" si="18"/>
        <v>0</v>
      </c>
      <c s="6">
        <f t="shared" si="18"/>
        <v>0</v>
      </c>
      <c s="6">
        <f t="shared" si="18"/>
        <v>0</v>
      </c>
      <c s="6">
        <f t="shared" si="18"/>
        <v>0</v>
      </c>
      <c s="6">
        <f t="shared" si="18"/>
        <v>0</v>
      </c>
      <c s="6">
        <f t="shared" si="18"/>
        <v>0</v>
      </c>
      <c s="2"/>
      <c s="2"/>
      <c s="2"/>
      <c s="2"/>
      <c s="2"/>
      <c s="2"/>
      <c s="2"/>
      <c s="2"/>
      <c s="2"/>
      <c s="2"/>
      <c s="2"/>
    </row>
    <row>
      <c r="B72" s="7" t="s">
        <v>258</v>
      </c>
      <c s="7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5" t="s">
        <v>258</v>
      </c>
      <c s="1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</row>
    <row>
      <c r="B73" s="4" t="s">
        <v>370</v>
      </c>
      <c s="4" t="s">
        <v>364</v>
      </c>
      <c s="4" t="s">
        <v>7</v>
      </c>
      <c s="3"/>
      <c s="3"/>
      <c s="4" t="s">
        <v>7</v>
      </c>
      <c s="3"/>
      <c s="3"/>
      <c s="3"/>
      <c s="3"/>
      <c s="3"/>
      <c s="3"/>
      <c s="3"/>
      <c s="3"/>
      <c s="9">
        <f>M73+N73-O73</f>
        <v>0</v>
      </c>
      <c s="3"/>
      <c s="3"/>
      <c s="3"/>
      <c s="3"/>
      <c s="9">
        <f>S73+T73</f>
        <v>0</v>
      </c>
      <c s="3"/>
      <c s="2"/>
      <c s="3"/>
      <c s="3"/>
      <c s="3"/>
      <c s="2"/>
      <c s="4" t="s">
        <v>7</v>
      </c>
      <c s="4" t="s">
        <v>7</v>
      </c>
      <c s="4" t="s">
        <v>7</v>
      </c>
      <c s="4" t="s">
        <v>7</v>
      </c>
      <c s="3"/>
      <c s="9" t="str">
        <f>CONCATENATE(IF(ISERROR(VLOOKUP(X73,NAICDes2020_ValidationDesc,1,)),"",VLOOKUP(X73,NAICDes2020_LookupDesc,2,)),".",IF(ISERROR(VLOOKUP(Y73,NAICDesModifier2020_ValidationDesc,1,)),"",VLOOKUP(Y73,NAICDesModifier2020_LookupDesc,2,))," ",IF(ISERROR(VLOOKUP(Z73,SVOAdminSymbolSCDPS2020_ValidationDesc,1,)),"",VLOOKUP(Z73,SVOAdminSymbolSCDPS2020_LookupDesc,2,)))</f>
        <v xml:space="preserve">. </v>
      </c>
    </row>
    <row>
      <c r="B74" s="7" t="s">
        <v>258</v>
      </c>
      <c s="7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</row>
    <row>
      <c r="B75" s="4" t="s">
        <v>70</v>
      </c>
      <c s="13" t="s">
        <v>97</v>
      </c>
      <c s="2"/>
      <c s="2"/>
      <c s="2"/>
      <c s="2"/>
      <c s="2"/>
      <c s="6">
        <f>SUM(I72:I74)</f>
        <v>0</v>
      </c>
      <c s="2"/>
      <c s="6">
        <f t="shared" si="19" ref="K75:V75">SUM(K72:K74)</f>
        <v>0</v>
      </c>
      <c s="6">
        <f t="shared" si="19"/>
        <v>0</v>
      </c>
      <c s="6">
        <f t="shared" si="19"/>
        <v>0</v>
      </c>
      <c s="6">
        <f t="shared" si="19"/>
        <v>0</v>
      </c>
      <c s="6">
        <f t="shared" si="19"/>
        <v>0</v>
      </c>
      <c s="6">
        <f t="shared" si="19"/>
        <v>0</v>
      </c>
      <c s="6">
        <f t="shared" si="19"/>
        <v>0</v>
      </c>
      <c s="6">
        <f t="shared" si="19"/>
        <v>0</v>
      </c>
      <c s="6">
        <f t="shared" si="19"/>
        <v>0</v>
      </c>
      <c s="6">
        <f t="shared" si="19"/>
        <v>0</v>
      </c>
      <c s="6">
        <f t="shared" si="19"/>
        <v>0</v>
      </c>
      <c s="6">
        <f t="shared" si="19"/>
        <v>0</v>
      </c>
      <c s="2"/>
      <c s="2"/>
      <c s="2"/>
      <c s="2"/>
      <c s="2"/>
      <c s="2"/>
      <c s="2"/>
      <c s="2"/>
      <c s="2"/>
      <c s="2"/>
      <c s="2"/>
    </row>
    <row>
      <c r="B76" s="4" t="s">
        <v>71</v>
      </c>
      <c s="13" t="s">
        <v>294</v>
      </c>
      <c s="2"/>
      <c s="2"/>
      <c s="2"/>
      <c s="2"/>
      <c s="2"/>
      <c s="6">
        <f>I63+I67+I71+I75</f>
        <v>0</v>
      </c>
      <c s="2"/>
      <c s="6">
        <f t="shared" si="20" ref="K76:V76">K63+K67+K71+K75</f>
        <v>0</v>
      </c>
      <c s="6">
        <f t="shared" si="20"/>
        <v>0</v>
      </c>
      <c s="6">
        <f t="shared" si="20"/>
        <v>0</v>
      </c>
      <c s="6">
        <f t="shared" si="20"/>
        <v>0</v>
      </c>
      <c s="6">
        <f t="shared" si="20"/>
        <v>0</v>
      </c>
      <c s="6">
        <f t="shared" si="20"/>
        <v>0</v>
      </c>
      <c s="6">
        <f t="shared" si="20"/>
        <v>0</v>
      </c>
      <c s="6">
        <f t="shared" si="20"/>
        <v>0</v>
      </c>
      <c s="6">
        <f t="shared" si="20"/>
        <v>0</v>
      </c>
      <c s="6">
        <f t="shared" si="20"/>
        <v>0</v>
      </c>
      <c s="6">
        <f t="shared" si="20"/>
        <v>0</v>
      </c>
      <c s="6">
        <f t="shared" si="20"/>
        <v>0</v>
      </c>
      <c s="2"/>
      <c s="2"/>
      <c s="2"/>
      <c s="2"/>
      <c s="2"/>
      <c s="2"/>
      <c s="2"/>
      <c s="2"/>
      <c s="2"/>
      <c s="2"/>
      <c s="2"/>
    </row>
    <row>
      <c r="B77" s="4" t="s">
        <v>174</v>
      </c>
      <c s="13" t="s">
        <v>391</v>
      </c>
      <c s="2"/>
      <c s="2"/>
      <c s="2"/>
      <c s="2"/>
      <c s="2"/>
      <c s="15"/>
      <c s="2"/>
      <c s="15"/>
      <c s="15"/>
      <c s="15"/>
      <c s="15"/>
      <c s="15"/>
      <c s="15"/>
      <c s="15"/>
      <c s="15"/>
      <c s="15"/>
      <c s="15"/>
      <c s="15"/>
      <c s="15"/>
      <c s="2"/>
      <c s="2"/>
      <c s="2"/>
      <c s="2"/>
      <c s="2"/>
      <c s="2"/>
      <c s="2"/>
      <c s="2"/>
      <c s="2"/>
      <c s="2"/>
      <c s="2"/>
    </row>
    <row>
      <c r="B78" s="4" t="s">
        <v>263</v>
      </c>
      <c s="4" t="s">
        <v>349</v>
      </c>
      <c s="2"/>
      <c s="2"/>
      <c s="2"/>
      <c s="2"/>
      <c s="2"/>
      <c s="16">
        <f>I76</f>
        <v>0</v>
      </c>
      <c s="2"/>
      <c s="16">
        <f t="shared" si="21" ref="K78:V78">K76</f>
        <v>0</v>
      </c>
      <c s="16">
        <f t="shared" si="21"/>
        <v>0</v>
      </c>
      <c s="16">
        <f t="shared" si="21"/>
        <v>0</v>
      </c>
      <c s="16">
        <f t="shared" si="21"/>
        <v>0</v>
      </c>
      <c s="16">
        <f t="shared" si="21"/>
        <v>0</v>
      </c>
      <c s="16">
        <f t="shared" si="21"/>
        <v>0</v>
      </c>
      <c s="16">
        <f t="shared" si="21"/>
        <v>0</v>
      </c>
      <c s="16">
        <f t="shared" si="21"/>
        <v>0</v>
      </c>
      <c s="16">
        <f t="shared" si="21"/>
        <v>0</v>
      </c>
      <c s="16">
        <f t="shared" si="21"/>
        <v>0</v>
      </c>
      <c s="16">
        <f t="shared" si="21"/>
        <v>0</v>
      </c>
      <c s="16">
        <f t="shared" si="21"/>
        <v>0</v>
      </c>
      <c s="2"/>
      <c s="2"/>
      <c s="2"/>
      <c s="2"/>
      <c s="2"/>
      <c s="2"/>
      <c s="2"/>
      <c s="2"/>
      <c s="2"/>
      <c s="2"/>
      <c s="2"/>
    </row>
    <row>
      <c r="B79" s="7" t="s">
        <v>258</v>
      </c>
      <c s="7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5" t="s">
        <v>258</v>
      </c>
      <c s="1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</row>
    <row>
      <c r="B80" s="4" t="s">
        <v>350</v>
      </c>
      <c s="4" t="s">
        <v>364</v>
      </c>
      <c s="4" t="s">
        <v>7</v>
      </c>
      <c s="3"/>
      <c s="3"/>
      <c s="4" t="s">
        <v>7</v>
      </c>
      <c s="3"/>
      <c s="3"/>
      <c s="2"/>
      <c s="3"/>
      <c s="3"/>
      <c s="3"/>
      <c s="3"/>
      <c s="3"/>
      <c s="9">
        <f>M80+N80-O80</f>
        <v>0</v>
      </c>
      <c s="3"/>
      <c s="3"/>
      <c s="3"/>
      <c s="3"/>
      <c s="9">
        <f>S80+T80</f>
        <v>0</v>
      </c>
      <c s="3"/>
      <c s="2"/>
      <c s="2"/>
      <c s="2"/>
      <c s="2"/>
      <c s="2"/>
      <c s="4" t="s">
        <v>7</v>
      </c>
      <c s="4" t="s">
        <v>7</v>
      </c>
      <c s="4" t="s">
        <v>7</v>
      </c>
      <c s="4" t="s">
        <v>7</v>
      </c>
      <c s="3"/>
      <c s="2"/>
    </row>
    <row>
      <c r="B81" s="7" t="s">
        <v>258</v>
      </c>
      <c s="7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</row>
    <row>
      <c r="B82" s="4" t="s">
        <v>37</v>
      </c>
      <c s="13" t="s">
        <v>38</v>
      </c>
      <c s="2"/>
      <c s="2"/>
      <c s="2"/>
      <c s="2"/>
      <c s="2"/>
      <c s="6">
        <f>SUM(I79:I81)</f>
        <v>0</v>
      </c>
      <c s="2"/>
      <c s="6">
        <f t="shared" si="22" ref="K82:V82">SUM(K79:K81)</f>
        <v>0</v>
      </c>
      <c s="6">
        <f t="shared" si="22"/>
        <v>0</v>
      </c>
      <c s="6">
        <f t="shared" si="22"/>
        <v>0</v>
      </c>
      <c s="6">
        <f t="shared" si="22"/>
        <v>0</v>
      </c>
      <c s="6">
        <f t="shared" si="22"/>
        <v>0</v>
      </c>
      <c s="6">
        <f t="shared" si="22"/>
        <v>0</v>
      </c>
      <c s="6">
        <f t="shared" si="22"/>
        <v>0</v>
      </c>
      <c s="6">
        <f t="shared" si="22"/>
        <v>0</v>
      </c>
      <c s="6">
        <f t="shared" si="22"/>
        <v>0</v>
      </c>
      <c s="6">
        <f t="shared" si="22"/>
        <v>0</v>
      </c>
      <c s="6">
        <f t="shared" si="22"/>
        <v>0</v>
      </c>
      <c s="6">
        <f t="shared" si="22"/>
        <v>0</v>
      </c>
      <c s="2"/>
      <c s="2"/>
      <c s="2"/>
      <c s="2"/>
      <c s="2"/>
      <c s="2"/>
      <c s="2"/>
      <c s="2"/>
      <c s="2"/>
      <c s="2"/>
      <c s="2"/>
    </row>
    <row>
      <c r="B83" s="7" t="s">
        <v>258</v>
      </c>
      <c s="7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5" t="s">
        <v>258</v>
      </c>
      <c s="1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</row>
    <row>
      <c r="B84" s="4" t="s">
        <v>264</v>
      </c>
      <c s="4" t="s">
        <v>364</v>
      </c>
      <c s="4" t="s">
        <v>7</v>
      </c>
      <c s="3"/>
      <c s="3"/>
      <c s="4" t="s">
        <v>7</v>
      </c>
      <c s="3"/>
      <c s="3"/>
      <c s="2"/>
      <c s="3"/>
      <c s="3"/>
      <c s="3"/>
      <c s="3"/>
      <c s="3"/>
      <c s="9">
        <f>M84+N84-O84</f>
        <v>0</v>
      </c>
      <c s="3"/>
      <c s="3"/>
      <c s="3"/>
      <c s="3"/>
      <c s="9">
        <f>S84+T84</f>
        <v>0</v>
      </c>
      <c s="3"/>
      <c s="2"/>
      <c s="2"/>
      <c s="2"/>
      <c s="2"/>
      <c s="2"/>
      <c s="4" t="s">
        <v>7</v>
      </c>
      <c s="4" t="s">
        <v>7</v>
      </c>
      <c s="4" t="s">
        <v>7</v>
      </c>
      <c s="4" t="s">
        <v>7</v>
      </c>
      <c s="3"/>
      <c s="2"/>
    </row>
    <row>
      <c r="B85" s="7" t="s">
        <v>258</v>
      </c>
      <c s="7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</row>
    <row>
      <c r="B86" s="4" t="s">
        <v>371</v>
      </c>
      <c s="13" t="s">
        <v>265</v>
      </c>
      <c s="2"/>
      <c s="2"/>
      <c s="2"/>
      <c s="2"/>
      <c s="2"/>
      <c s="6">
        <f>SUM(I83:I85)</f>
        <v>0</v>
      </c>
      <c s="2"/>
      <c s="6">
        <f t="shared" si="23" ref="K86:V86">SUM(K83:K85)</f>
        <v>0</v>
      </c>
      <c s="6">
        <f t="shared" si="23"/>
        <v>0</v>
      </c>
      <c s="6">
        <f t="shared" si="23"/>
        <v>0</v>
      </c>
      <c s="6">
        <f t="shared" si="23"/>
        <v>0</v>
      </c>
      <c s="6">
        <f t="shared" si="23"/>
        <v>0</v>
      </c>
      <c s="6">
        <f t="shared" si="23"/>
        <v>0</v>
      </c>
      <c s="6">
        <f t="shared" si="23"/>
        <v>0</v>
      </c>
      <c s="6">
        <f t="shared" si="23"/>
        <v>0</v>
      </c>
      <c s="6">
        <f t="shared" si="23"/>
        <v>0</v>
      </c>
      <c s="6">
        <f t="shared" si="23"/>
        <v>0</v>
      </c>
      <c s="6">
        <f t="shared" si="23"/>
        <v>0</v>
      </c>
      <c s="6">
        <f t="shared" si="23"/>
        <v>0</v>
      </c>
      <c s="2"/>
      <c s="2"/>
      <c s="2"/>
      <c s="2"/>
      <c s="2"/>
      <c s="2"/>
      <c s="2"/>
      <c s="2"/>
      <c s="2"/>
      <c s="2"/>
      <c s="2"/>
    </row>
    <row>
      <c r="B87" s="7" t="s">
        <v>258</v>
      </c>
      <c s="7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5" t="s">
        <v>258</v>
      </c>
      <c s="1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</row>
    <row>
      <c r="B88" s="4" t="s">
        <v>9</v>
      </c>
      <c s="4" t="s">
        <v>364</v>
      </c>
      <c s="4" t="s">
        <v>7</v>
      </c>
      <c s="3"/>
      <c s="3"/>
      <c s="4" t="s">
        <v>7</v>
      </c>
      <c s="3"/>
      <c s="3"/>
      <c s="2"/>
      <c s="3"/>
      <c s="3"/>
      <c s="3"/>
      <c s="3"/>
      <c s="3"/>
      <c s="9">
        <f>M88+N88-O88</f>
        <v>0</v>
      </c>
      <c s="3"/>
      <c s="3"/>
      <c s="3"/>
      <c s="3"/>
      <c s="9">
        <f>S88+T88</f>
        <v>0</v>
      </c>
      <c s="3"/>
      <c s="2"/>
      <c s="3"/>
      <c s="3"/>
      <c s="3"/>
      <c s="2"/>
      <c s="4" t="s">
        <v>7</v>
      </c>
      <c s="4" t="s">
        <v>7</v>
      </c>
      <c s="4" t="s">
        <v>7</v>
      </c>
      <c s="4" t="s">
        <v>7</v>
      </c>
      <c s="3"/>
      <c s="9" t="str">
        <f>CONCATENATE(IF(ISERROR(VLOOKUP(X88,NAICDes2020_ValidationDesc,1,)),"",VLOOKUP(X88,NAICDes2020_LookupDesc,2,)),".",IF(ISERROR(VLOOKUP(Y88,NAICDesModifier2020_ValidationDesc,1,)),"",VLOOKUP(Y88,NAICDesModifier2020_LookupDesc,2,))," ",IF(ISERROR(VLOOKUP(Z88,SVOAdminSymbolSCDCS2020_ValidationDesc,1,)),"",VLOOKUP(Z88,SVOAdminSymbolSCDCS2020_LookupDesc,2,)))</f>
        <v xml:space="preserve">. </v>
      </c>
    </row>
    <row>
      <c r="B89" s="7" t="s">
        <v>258</v>
      </c>
      <c s="7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</row>
    <row>
      <c r="B90" s="4" t="s">
        <v>131</v>
      </c>
      <c s="13" t="s">
        <v>72</v>
      </c>
      <c s="2"/>
      <c s="2"/>
      <c s="2"/>
      <c s="2"/>
      <c s="2"/>
      <c s="6">
        <f>SUM(I87:I89)</f>
        <v>0</v>
      </c>
      <c s="2"/>
      <c s="6">
        <f t="shared" si="24" ref="K90:V90">SUM(K87:K89)</f>
        <v>0</v>
      </c>
      <c s="6">
        <f t="shared" si="24"/>
        <v>0</v>
      </c>
      <c s="6">
        <f t="shared" si="24"/>
        <v>0</v>
      </c>
      <c s="6">
        <f t="shared" si="24"/>
        <v>0</v>
      </c>
      <c s="6">
        <f t="shared" si="24"/>
        <v>0</v>
      </c>
      <c s="6">
        <f t="shared" si="24"/>
        <v>0</v>
      </c>
      <c s="6">
        <f t="shared" si="24"/>
        <v>0</v>
      </c>
      <c s="6">
        <f t="shared" si="24"/>
        <v>0</v>
      </c>
      <c s="6">
        <f t="shared" si="24"/>
        <v>0</v>
      </c>
      <c s="6">
        <f t="shared" si="24"/>
        <v>0</v>
      </c>
      <c s="6">
        <f t="shared" si="24"/>
        <v>0</v>
      </c>
      <c s="6">
        <f t="shared" si="24"/>
        <v>0</v>
      </c>
      <c s="2"/>
      <c s="2"/>
      <c s="2"/>
      <c s="2"/>
      <c s="2"/>
      <c s="2"/>
      <c s="2"/>
      <c s="2"/>
      <c s="2"/>
      <c s="2"/>
      <c s="2"/>
    </row>
    <row>
      <c r="B91" s="7" t="s">
        <v>258</v>
      </c>
      <c s="7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5" t="s">
        <v>258</v>
      </c>
      <c s="1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</row>
    <row>
      <c r="B92" s="4" t="s">
        <v>351</v>
      </c>
      <c s="4" t="s">
        <v>364</v>
      </c>
      <c s="4" t="s">
        <v>7</v>
      </c>
      <c s="3"/>
      <c s="3"/>
      <c s="4" t="s">
        <v>7</v>
      </c>
      <c s="3"/>
      <c s="3"/>
      <c s="2"/>
      <c s="3"/>
      <c s="3"/>
      <c s="3"/>
      <c s="3"/>
      <c s="3"/>
      <c s="9">
        <f>M92+N92-O92</f>
        <v>0</v>
      </c>
      <c s="3"/>
      <c s="3"/>
      <c s="3"/>
      <c s="3"/>
      <c s="9">
        <f>S92+T92</f>
        <v>0</v>
      </c>
      <c s="3"/>
      <c s="2"/>
      <c s="3"/>
      <c s="3"/>
      <c s="3"/>
      <c s="2"/>
      <c s="4" t="s">
        <v>7</v>
      </c>
      <c s="4" t="s">
        <v>7</v>
      </c>
      <c s="4" t="s">
        <v>7</v>
      </c>
      <c s="4" t="s">
        <v>7</v>
      </c>
      <c s="3"/>
      <c s="9" t="str">
        <f>CONCATENATE(IF(ISERROR(VLOOKUP(X92,NAICDes2020_ValidationDesc,1,)),"",VLOOKUP(X92,NAICDes2020_LookupDesc,2,)),".",IF(ISERROR(VLOOKUP(Y92,NAICDesModifier2020_ValidationDesc,1,)),"",VLOOKUP(Y92,NAICDesModifier2020_LookupDesc,2,))," ",IF(ISERROR(VLOOKUP(Z92,SVOAdminSymbolSCDCS2020_ValidationDesc,1,)),"",VLOOKUP(Z92,SVOAdminSymbolSCDCS2020_LookupDesc,2,)))</f>
        <v xml:space="preserve">. </v>
      </c>
    </row>
    <row>
      <c r="B93" s="7" t="s">
        <v>258</v>
      </c>
      <c s="7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</row>
    <row>
      <c r="B94" s="4" t="s">
        <v>39</v>
      </c>
      <c s="13" t="s">
        <v>352</v>
      </c>
      <c s="2"/>
      <c s="2"/>
      <c s="2"/>
      <c s="2"/>
      <c s="2"/>
      <c s="6">
        <f>SUM(I91:I93)</f>
        <v>0</v>
      </c>
      <c s="2"/>
      <c s="6">
        <f t="shared" si="25" ref="K94:V94">SUM(K91:K93)</f>
        <v>0</v>
      </c>
      <c s="6">
        <f t="shared" si="25"/>
        <v>0</v>
      </c>
      <c s="6">
        <f t="shared" si="25"/>
        <v>0</v>
      </c>
      <c s="6">
        <f t="shared" si="25"/>
        <v>0</v>
      </c>
      <c s="6">
        <f t="shared" si="25"/>
        <v>0</v>
      </c>
      <c s="6">
        <f t="shared" si="25"/>
        <v>0</v>
      </c>
      <c s="6">
        <f t="shared" si="25"/>
        <v>0</v>
      </c>
      <c s="6">
        <f t="shared" si="25"/>
        <v>0</v>
      </c>
      <c s="6">
        <f t="shared" si="25"/>
        <v>0</v>
      </c>
      <c s="6">
        <f t="shared" si="25"/>
        <v>0</v>
      </c>
      <c s="6">
        <f t="shared" si="25"/>
        <v>0</v>
      </c>
      <c s="6">
        <f t="shared" si="25"/>
        <v>0</v>
      </c>
      <c s="2"/>
      <c s="2"/>
      <c s="2"/>
      <c s="2"/>
      <c s="2"/>
      <c s="2"/>
      <c s="2"/>
      <c s="2"/>
      <c s="2"/>
      <c s="2"/>
      <c s="2"/>
    </row>
    <row>
      <c r="B95" s="7" t="s">
        <v>258</v>
      </c>
      <c s="7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5" t="s">
        <v>258</v>
      </c>
      <c s="1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</row>
    <row>
      <c r="B96" s="4" t="s">
        <v>73</v>
      </c>
      <c s="4" t="s">
        <v>364</v>
      </c>
      <c s="4" t="s">
        <v>7</v>
      </c>
      <c s="3"/>
      <c s="3"/>
      <c s="4" t="s">
        <v>7</v>
      </c>
      <c s="3"/>
      <c s="3"/>
      <c s="2"/>
      <c s="3"/>
      <c s="3"/>
      <c s="3"/>
      <c s="3"/>
      <c s="3"/>
      <c s="9">
        <f>M96+N96-O96</f>
        <v>0</v>
      </c>
      <c s="3"/>
      <c s="3"/>
      <c s="3"/>
      <c s="3"/>
      <c s="9">
        <f>S96+T96</f>
        <v>0</v>
      </c>
      <c s="3"/>
      <c s="2"/>
      <c s="3"/>
      <c s="3"/>
      <c s="3"/>
      <c s="2"/>
      <c s="4" t="s">
        <v>7</v>
      </c>
      <c s="4" t="s">
        <v>7</v>
      </c>
      <c s="4" t="s">
        <v>7</v>
      </c>
      <c s="4" t="s">
        <v>7</v>
      </c>
      <c s="3"/>
      <c s="9" t="str">
        <f>CONCATENATE(IF(ISERROR(VLOOKUP(X96,NAICDes2020_ValidationDesc,1,)),"",VLOOKUP(X96,NAICDes2020_LookupDesc,2,)),".",IF(ISERROR(VLOOKUP(Y96,NAICDesModifier2020_ValidationDesc,1,)),"",VLOOKUP(Y96,NAICDesModifier2020_LookupDesc,2,))," ",IF(ISERROR(VLOOKUP(Z96,SVOAdminSymbolSCDCS2020_ValidationDesc,1,)),"",VLOOKUP(Z96,SVOAdminSymbolSCDCS2020_LookupDesc,2,)))</f>
        <v xml:space="preserve">. </v>
      </c>
    </row>
    <row>
      <c r="B97" s="7" t="s">
        <v>258</v>
      </c>
      <c s="7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</row>
    <row>
      <c r="B98" s="4" t="s">
        <v>175</v>
      </c>
      <c s="13" t="s">
        <v>74</v>
      </c>
      <c s="2"/>
      <c s="2"/>
      <c s="2"/>
      <c s="2"/>
      <c s="2"/>
      <c s="6">
        <f>SUM(I95:I97)</f>
        <v>0</v>
      </c>
      <c s="2"/>
      <c s="6">
        <f t="shared" si="26" ref="K98:V98">SUM(K95:K97)</f>
        <v>0</v>
      </c>
      <c s="6">
        <f t="shared" si="26"/>
        <v>0</v>
      </c>
      <c s="6">
        <f t="shared" si="26"/>
        <v>0</v>
      </c>
      <c s="6">
        <f t="shared" si="26"/>
        <v>0</v>
      </c>
      <c s="6">
        <f t="shared" si="26"/>
        <v>0</v>
      </c>
      <c s="6">
        <f t="shared" si="26"/>
        <v>0</v>
      </c>
      <c s="6">
        <f t="shared" si="26"/>
        <v>0</v>
      </c>
      <c s="6">
        <f t="shared" si="26"/>
        <v>0</v>
      </c>
      <c s="6">
        <f t="shared" si="26"/>
        <v>0</v>
      </c>
      <c s="6">
        <f t="shared" si="26"/>
        <v>0</v>
      </c>
      <c s="6">
        <f t="shared" si="26"/>
        <v>0</v>
      </c>
      <c s="6">
        <f t="shared" si="26"/>
        <v>0</v>
      </c>
      <c s="2"/>
      <c s="2"/>
      <c s="2"/>
      <c s="2"/>
      <c s="2"/>
      <c s="2"/>
      <c s="2"/>
      <c s="2"/>
      <c s="2"/>
      <c s="2"/>
      <c s="2"/>
    </row>
    <row>
      <c r="B99" s="7" t="s">
        <v>258</v>
      </c>
      <c s="7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5" t="s">
        <v>258</v>
      </c>
      <c s="1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</row>
    <row>
      <c r="B100" s="4" t="s">
        <v>392</v>
      </c>
      <c s="4" t="s">
        <v>364</v>
      </c>
      <c s="4" t="s">
        <v>7</v>
      </c>
      <c s="3"/>
      <c s="3"/>
      <c s="4" t="s">
        <v>7</v>
      </c>
      <c s="3"/>
      <c s="3"/>
      <c s="2"/>
      <c s="3"/>
      <c s="3"/>
      <c s="3"/>
      <c s="3"/>
      <c s="3"/>
      <c s="9">
        <f>M100+N100-O100</f>
        <v>0</v>
      </c>
      <c s="3"/>
      <c s="3"/>
      <c s="3"/>
      <c s="3"/>
      <c s="9">
        <f>S100+T100</f>
        <v>0</v>
      </c>
      <c s="3"/>
      <c s="2"/>
      <c s="3"/>
      <c s="3"/>
      <c s="3"/>
      <c s="2"/>
      <c s="4" t="s">
        <v>7</v>
      </c>
      <c s="4" t="s">
        <v>7</v>
      </c>
      <c s="4" t="s">
        <v>7</v>
      </c>
      <c s="4" t="s">
        <v>7</v>
      </c>
      <c s="3"/>
      <c s="9" t="str">
        <f>CONCATENATE(IF(ISERROR(VLOOKUP(X100,NAICDes2020_ValidationDesc,1,)),"",VLOOKUP(X100,NAICDes2020_LookupDesc,2,)),".",IF(ISERROR(VLOOKUP(Y100,NAICDesModifier2020_ValidationDesc,1,)),"",VLOOKUP(Y100,NAICDesModifier2020_LookupDesc,2,))," ",IF(ISERROR(VLOOKUP(Z100,SVOAdminSymbolSCDCS2020_ValidationDesc,1,)),"",VLOOKUP(Z100,SVOAdminSymbolSCDCS2020_LookupDesc,2,)))</f>
        <v xml:space="preserve">. </v>
      </c>
    </row>
    <row>
      <c r="B101" s="7" t="s">
        <v>258</v>
      </c>
      <c s="7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</row>
    <row>
      <c r="B102" s="4" t="s">
        <v>98</v>
      </c>
      <c s="13" t="s">
        <v>99</v>
      </c>
      <c s="2"/>
      <c s="2"/>
      <c s="2"/>
      <c s="2"/>
      <c s="2"/>
      <c s="6">
        <f>SUM(I99:I101)</f>
        <v>0</v>
      </c>
      <c s="2"/>
      <c s="6">
        <f t="shared" si="27" ref="K102:V102">SUM(K99:K101)</f>
        <v>0</v>
      </c>
      <c s="6">
        <f t="shared" si="27"/>
        <v>0</v>
      </c>
      <c s="6">
        <f t="shared" si="27"/>
        <v>0</v>
      </c>
      <c s="6">
        <f t="shared" si="27"/>
        <v>0</v>
      </c>
      <c s="6">
        <f t="shared" si="27"/>
        <v>0</v>
      </c>
      <c s="6">
        <f t="shared" si="27"/>
        <v>0</v>
      </c>
      <c s="6">
        <f t="shared" si="27"/>
        <v>0</v>
      </c>
      <c s="6">
        <f t="shared" si="27"/>
        <v>0</v>
      </c>
      <c s="6">
        <f t="shared" si="27"/>
        <v>0</v>
      </c>
      <c s="6">
        <f t="shared" si="27"/>
        <v>0</v>
      </c>
      <c s="6">
        <f t="shared" si="27"/>
        <v>0</v>
      </c>
      <c s="6">
        <f t="shared" si="27"/>
        <v>0</v>
      </c>
      <c s="2"/>
      <c s="2"/>
      <c s="2"/>
      <c s="2"/>
      <c s="2"/>
      <c s="2"/>
      <c s="2"/>
      <c s="2"/>
      <c s="2"/>
      <c s="2"/>
      <c s="2"/>
    </row>
    <row>
      <c r="B103" s="7" t="s">
        <v>258</v>
      </c>
      <c s="7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5" t="s">
        <v>258</v>
      </c>
      <c s="1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</row>
    <row>
      <c r="B104" s="4" t="s">
        <v>132</v>
      </c>
      <c s="4" t="s">
        <v>364</v>
      </c>
      <c s="4" t="s">
        <v>7</v>
      </c>
      <c s="3"/>
      <c s="3"/>
      <c s="4" t="s">
        <v>7</v>
      </c>
      <c s="3"/>
      <c s="3"/>
      <c s="2"/>
      <c s="3"/>
      <c s="3"/>
      <c s="3"/>
      <c s="3"/>
      <c s="3"/>
      <c s="9">
        <f>M104+N104-O104</f>
        <v>0</v>
      </c>
      <c s="3"/>
      <c s="3"/>
      <c s="3"/>
      <c s="3"/>
      <c s="9">
        <f>S104+T104</f>
        <v>0</v>
      </c>
      <c s="3"/>
      <c s="2"/>
      <c s="3"/>
      <c s="3"/>
      <c s="3"/>
      <c s="2"/>
      <c s="4" t="s">
        <v>7</v>
      </c>
      <c s="4" t="s">
        <v>7</v>
      </c>
      <c s="4" t="s">
        <v>7</v>
      </c>
      <c s="4" t="s">
        <v>7</v>
      </c>
      <c s="3"/>
      <c s="9" t="str">
        <f>CONCATENATE(IF(ISERROR(VLOOKUP(X104,NAICDes2020_ValidationDesc,1,)),"",VLOOKUP(X104,NAICDes2020_LookupDesc,2,)),".",IF(ISERROR(VLOOKUP(Y104,NAICDesModifier2020_ValidationDesc,1,)),"",VLOOKUP(Y104,NAICDesModifier2020_LookupDesc,2,))," ",IF(ISERROR(VLOOKUP(Z104,SVOAdminSymbolSCDCS2020_ValidationDesc,1,)),"",VLOOKUP(Z104,SVOAdminSymbolSCDCS2020_LookupDesc,2,)))</f>
        <v xml:space="preserve">. </v>
      </c>
    </row>
    <row>
      <c r="B105" s="7" t="s">
        <v>258</v>
      </c>
      <c s="7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</row>
    <row>
      <c r="B106" s="4" t="s">
        <v>222</v>
      </c>
      <c s="13" t="s">
        <v>244</v>
      </c>
      <c s="2"/>
      <c s="2"/>
      <c s="2"/>
      <c s="2"/>
      <c s="2"/>
      <c s="6">
        <f>SUM(I103:I105)</f>
        <v>0</v>
      </c>
      <c s="2"/>
      <c s="6">
        <f t="shared" si="28" ref="K106:V106">SUM(K103:K105)</f>
        <v>0</v>
      </c>
      <c s="6">
        <f t="shared" si="28"/>
        <v>0</v>
      </c>
      <c s="6">
        <f t="shared" si="28"/>
        <v>0</v>
      </c>
      <c s="6">
        <f t="shared" si="28"/>
        <v>0</v>
      </c>
      <c s="6">
        <f t="shared" si="28"/>
        <v>0</v>
      </c>
      <c s="6">
        <f t="shared" si="28"/>
        <v>0</v>
      </c>
      <c s="6">
        <f t="shared" si="28"/>
        <v>0</v>
      </c>
      <c s="6">
        <f t="shared" si="28"/>
        <v>0</v>
      </c>
      <c s="6">
        <f t="shared" si="28"/>
        <v>0</v>
      </c>
      <c s="6">
        <f t="shared" si="28"/>
        <v>0</v>
      </c>
      <c s="6">
        <f t="shared" si="28"/>
        <v>0</v>
      </c>
      <c s="6">
        <f t="shared" si="28"/>
        <v>0</v>
      </c>
      <c s="2"/>
      <c s="2"/>
      <c s="2"/>
      <c s="2"/>
      <c s="2"/>
      <c s="2"/>
      <c s="2"/>
      <c s="2"/>
      <c s="2"/>
      <c s="2"/>
      <c s="2"/>
    </row>
    <row>
      <c r="B107" s="7" t="s">
        <v>258</v>
      </c>
      <c s="7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5" t="s">
        <v>258</v>
      </c>
      <c s="1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</row>
    <row>
      <c r="B108" s="4" t="s">
        <v>40</v>
      </c>
      <c s="4" t="s">
        <v>364</v>
      </c>
      <c s="4" t="s">
        <v>7</v>
      </c>
      <c s="3"/>
      <c s="3"/>
      <c s="4" t="s">
        <v>7</v>
      </c>
      <c s="3"/>
      <c s="3"/>
      <c s="2"/>
      <c s="3"/>
      <c s="3"/>
      <c s="3"/>
      <c s="3"/>
      <c s="3"/>
      <c s="9">
        <f>M108+N108-O108</f>
        <v>0</v>
      </c>
      <c s="3"/>
      <c s="3"/>
      <c s="3"/>
      <c s="3"/>
      <c s="9">
        <f>S108+T108</f>
        <v>0</v>
      </c>
      <c s="3"/>
      <c s="2"/>
      <c s="3"/>
      <c s="3"/>
      <c s="3"/>
      <c s="2"/>
      <c s="4" t="s">
        <v>7</v>
      </c>
      <c s="4" t="s">
        <v>7</v>
      </c>
      <c s="4" t="s">
        <v>7</v>
      </c>
      <c s="4" t="s">
        <v>7</v>
      </c>
      <c s="3"/>
      <c s="9" t="str">
        <f>CONCATENATE(IF(ISERROR(VLOOKUP(X108,NAICDes2020_ValidationDesc,1,)),"",VLOOKUP(X108,NAICDes2020_LookupDesc,2,)),".",IF(ISERROR(VLOOKUP(Y108,NAICDesModifier2020_ValidationDesc,1,)),"",VLOOKUP(Y108,NAICDesModifier2020_LookupDesc,2,))," ",IF(ISERROR(VLOOKUP(Z108,SVOAdminSymbolSCDCS2020_ValidationDesc,1,)),"",VLOOKUP(Z108,SVOAdminSymbolSCDCS2020_LookupDesc,2,)))</f>
        <v xml:space="preserve">. </v>
      </c>
    </row>
    <row>
      <c r="B109" s="7" t="s">
        <v>258</v>
      </c>
      <c s="7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</row>
    <row>
      <c r="B110" s="4" t="s">
        <v>151</v>
      </c>
      <c s="13" t="s">
        <v>328</v>
      </c>
      <c s="2"/>
      <c s="2"/>
      <c s="2"/>
      <c s="2"/>
      <c s="2"/>
      <c s="6">
        <f>SUM(I107:I109)</f>
        <v>0</v>
      </c>
      <c s="2"/>
      <c s="6">
        <f t="shared" si="29" ref="K110:V110">SUM(K107:K109)</f>
        <v>0</v>
      </c>
      <c s="6">
        <f t="shared" si="29"/>
        <v>0</v>
      </c>
      <c s="6">
        <f t="shared" si="29"/>
        <v>0</v>
      </c>
      <c s="6">
        <f t="shared" si="29"/>
        <v>0</v>
      </c>
      <c s="6">
        <f t="shared" si="29"/>
        <v>0</v>
      </c>
      <c s="6">
        <f t="shared" si="29"/>
        <v>0</v>
      </c>
      <c s="6">
        <f t="shared" si="29"/>
        <v>0</v>
      </c>
      <c s="6">
        <f t="shared" si="29"/>
        <v>0</v>
      </c>
      <c s="6">
        <f t="shared" si="29"/>
        <v>0</v>
      </c>
      <c s="6">
        <f t="shared" si="29"/>
        <v>0</v>
      </c>
      <c s="6">
        <f t="shared" si="29"/>
        <v>0</v>
      </c>
      <c s="6">
        <f t="shared" si="29"/>
        <v>0</v>
      </c>
      <c s="2"/>
      <c s="2"/>
      <c s="2"/>
      <c s="2"/>
      <c s="2"/>
      <c s="2"/>
      <c s="2"/>
      <c s="2"/>
      <c s="2"/>
      <c s="2"/>
      <c s="2"/>
    </row>
    <row>
      <c r="B111" s="7" t="s">
        <v>258</v>
      </c>
      <c s="7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5" t="s">
        <v>258</v>
      </c>
      <c s="1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</row>
    <row>
      <c r="B112" s="4" t="s">
        <v>152</v>
      </c>
      <c s="4" t="s">
        <v>364</v>
      </c>
      <c s="4" t="s">
        <v>7</v>
      </c>
      <c s="3"/>
      <c s="3"/>
      <c s="4" t="s">
        <v>7</v>
      </c>
      <c s="3"/>
      <c s="3"/>
      <c s="2"/>
      <c s="3"/>
      <c s="3"/>
      <c s="3"/>
      <c s="3"/>
      <c s="3"/>
      <c s="9">
        <f>M112+N112-O108</f>
        <v>0</v>
      </c>
      <c s="3"/>
      <c s="3"/>
      <c s="3"/>
      <c s="3"/>
      <c s="9">
        <f>S112+T112</f>
        <v>0</v>
      </c>
      <c s="3"/>
      <c s="2"/>
      <c s="3"/>
      <c s="3"/>
      <c s="3"/>
      <c s="2"/>
      <c s="4" t="s">
        <v>7</v>
      </c>
      <c s="4" t="s">
        <v>7</v>
      </c>
      <c s="4" t="s">
        <v>7</v>
      </c>
      <c s="4" t="s">
        <v>7</v>
      </c>
      <c s="3"/>
      <c s="9" t="str">
        <f>CONCATENATE(IF(ISERROR(VLOOKUP(X112,NAICDes2020_ValidationDesc,1,)),"",VLOOKUP(X112,NAICDes2020_LookupDesc,2,)),".",IF(ISERROR(VLOOKUP(Y112,NAICDesModifier2020_ValidationDesc,1,)),"",VLOOKUP(Y112,NAICDesModifier2020_LookupDesc,2,))," ",IF(ISERROR(VLOOKUP(Z112,SVOAdminSymbolSCDCS2020_ValidationDesc,1,)),"",VLOOKUP(Z112,SVOAdminSymbolSCDCS2020_LookupDesc,2,)))</f>
        <v xml:space="preserve">. </v>
      </c>
    </row>
    <row>
      <c r="B113" s="7" t="s">
        <v>258</v>
      </c>
      <c s="7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</row>
    <row>
      <c r="B114" s="4" t="s">
        <v>245</v>
      </c>
      <c s="13" t="s">
        <v>10</v>
      </c>
      <c s="2"/>
      <c s="2"/>
      <c s="2"/>
      <c s="2"/>
      <c s="2"/>
      <c s="6">
        <f>SUM(I111:I113)</f>
        <v>0</v>
      </c>
      <c s="2"/>
      <c s="6">
        <f t="shared" si="30" ref="K114:V114">SUM(K111:K113)</f>
        <v>0</v>
      </c>
      <c s="6">
        <f t="shared" si="30"/>
        <v>0</v>
      </c>
      <c s="6">
        <f t="shared" si="30"/>
        <v>0</v>
      </c>
      <c s="6">
        <f t="shared" si="30"/>
        <v>0</v>
      </c>
      <c s="6">
        <f t="shared" si="30"/>
        <v>0</v>
      </c>
      <c s="6">
        <f t="shared" si="30"/>
        <v>0</v>
      </c>
      <c s="6">
        <f t="shared" si="30"/>
        <v>0</v>
      </c>
      <c s="6">
        <f t="shared" si="30"/>
        <v>0</v>
      </c>
      <c s="6">
        <f t="shared" si="30"/>
        <v>0</v>
      </c>
      <c s="6">
        <f t="shared" si="30"/>
        <v>0</v>
      </c>
      <c s="6">
        <f t="shared" si="30"/>
        <v>0</v>
      </c>
      <c s="6">
        <f t="shared" si="30"/>
        <v>0</v>
      </c>
      <c s="2"/>
      <c s="2"/>
      <c s="2"/>
      <c s="2"/>
      <c s="2"/>
      <c s="2"/>
      <c s="2"/>
      <c s="2"/>
      <c s="2"/>
      <c s="2"/>
      <c s="2"/>
    </row>
    <row>
      <c r="B115" s="7" t="s">
        <v>258</v>
      </c>
      <c s="7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5" t="s">
        <v>258</v>
      </c>
      <c s="1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</row>
    <row>
      <c r="B116" s="4" t="s">
        <v>176</v>
      </c>
      <c s="4" t="s">
        <v>364</v>
      </c>
      <c s="4" t="s">
        <v>7</v>
      </c>
      <c s="3"/>
      <c s="3"/>
      <c s="4" t="s">
        <v>7</v>
      </c>
      <c s="3"/>
      <c s="3"/>
      <c s="2"/>
      <c s="3"/>
      <c s="3"/>
      <c s="3"/>
      <c s="3"/>
      <c s="3"/>
      <c s="9">
        <f>M116+N116-O116</f>
        <v>0</v>
      </c>
      <c s="3"/>
      <c s="3"/>
      <c s="3"/>
      <c s="3"/>
      <c s="9">
        <f>S116+T116</f>
        <v>0</v>
      </c>
      <c s="3"/>
      <c s="2"/>
      <c s="2"/>
      <c s="2"/>
      <c s="2"/>
      <c s="2"/>
      <c s="4" t="s">
        <v>7</v>
      </c>
      <c s="4" t="s">
        <v>7</v>
      </c>
      <c s="4" t="s">
        <v>7</v>
      </c>
      <c s="4" t="s">
        <v>7</v>
      </c>
      <c s="3"/>
      <c s="2"/>
    </row>
    <row>
      <c r="B117" s="7" t="s">
        <v>258</v>
      </c>
      <c s="7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</row>
    <row>
      <c r="B118" s="4" t="s">
        <v>266</v>
      </c>
      <c s="13" t="s">
        <v>267</v>
      </c>
      <c s="2"/>
      <c s="2"/>
      <c s="2"/>
      <c s="2"/>
      <c s="2"/>
      <c s="6">
        <f>SUM(I115:I117)</f>
        <v>0</v>
      </c>
      <c s="2"/>
      <c s="6">
        <f t="shared" si="31" ref="K118:V118">SUM(K115:K117)</f>
        <v>0</v>
      </c>
      <c s="6">
        <f t="shared" si="31"/>
        <v>0</v>
      </c>
      <c s="6">
        <f t="shared" si="31"/>
        <v>0</v>
      </c>
      <c s="6">
        <f t="shared" si="31"/>
        <v>0</v>
      </c>
      <c s="6">
        <f t="shared" si="31"/>
        <v>0</v>
      </c>
      <c s="6">
        <f t="shared" si="31"/>
        <v>0</v>
      </c>
      <c s="6">
        <f t="shared" si="31"/>
        <v>0</v>
      </c>
      <c s="6">
        <f t="shared" si="31"/>
        <v>0</v>
      </c>
      <c s="6">
        <f t="shared" si="31"/>
        <v>0</v>
      </c>
      <c s="6">
        <f t="shared" si="31"/>
        <v>0</v>
      </c>
      <c s="6">
        <f t="shared" si="31"/>
        <v>0</v>
      </c>
      <c s="6">
        <f t="shared" si="31"/>
        <v>0</v>
      </c>
      <c s="2"/>
      <c s="2"/>
      <c s="2"/>
      <c s="2"/>
      <c s="2"/>
      <c s="2"/>
      <c s="2"/>
      <c s="2"/>
      <c s="2"/>
      <c s="2"/>
      <c s="2"/>
    </row>
    <row>
      <c r="B119" s="7" t="s">
        <v>258</v>
      </c>
      <c s="7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5" t="s">
        <v>258</v>
      </c>
      <c s="1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5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</row>
    <row>
      <c r="B120" s="4" t="s">
        <v>100</v>
      </c>
      <c s="4" t="s">
        <v>364</v>
      </c>
      <c s="4" t="s">
        <v>7</v>
      </c>
      <c s="3"/>
      <c s="3"/>
      <c s="4" t="s">
        <v>7</v>
      </c>
      <c s="3"/>
      <c s="3"/>
      <c s="2"/>
      <c s="3"/>
      <c s="3"/>
      <c s="3"/>
      <c s="3"/>
      <c s="3"/>
      <c s="9">
        <f>M120+N120-O120</f>
        <v>0</v>
      </c>
      <c s="3"/>
      <c s="3"/>
      <c s="3"/>
      <c s="3"/>
      <c s="9">
        <f>S120+T120</f>
        <v>0</v>
      </c>
      <c s="3"/>
      <c s="2"/>
      <c s="2"/>
      <c s="2"/>
      <c s="2"/>
      <c s="2"/>
      <c s="4" t="s">
        <v>7</v>
      </c>
      <c s="4" t="s">
        <v>7</v>
      </c>
      <c s="4" t="s">
        <v>7</v>
      </c>
      <c s="4" t="s">
        <v>7</v>
      </c>
      <c s="3"/>
      <c s="2"/>
    </row>
    <row>
      <c r="B121" s="7" t="s">
        <v>258</v>
      </c>
      <c s="7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  <c s="1" t="s">
        <v>258</v>
      </c>
    </row>
    <row>
      <c r="B122" s="4" t="s">
        <v>196</v>
      </c>
      <c s="13" t="s">
        <v>329</v>
      </c>
      <c s="2"/>
      <c s="2"/>
      <c s="2"/>
      <c s="2"/>
      <c s="2"/>
      <c s="6">
        <f>SUM(I119:I121)</f>
        <v>0</v>
      </c>
      <c s="2"/>
      <c s="6">
        <f t="shared" si="32" ref="K122:V122">SUM(K119:K121)</f>
        <v>0</v>
      </c>
      <c s="6">
        <f t="shared" si="32"/>
        <v>0</v>
      </c>
      <c s="6">
        <f t="shared" si="32"/>
        <v>0</v>
      </c>
      <c s="6">
        <f t="shared" si="32"/>
        <v>0</v>
      </c>
      <c s="6">
        <f t="shared" si="32"/>
        <v>0</v>
      </c>
      <c s="6">
        <f t="shared" si="32"/>
        <v>0</v>
      </c>
      <c s="6">
        <f t="shared" si="32"/>
        <v>0</v>
      </c>
      <c s="6">
        <f t="shared" si="32"/>
        <v>0</v>
      </c>
      <c s="6">
        <f t="shared" si="32"/>
        <v>0</v>
      </c>
      <c s="6">
        <f t="shared" si="32"/>
        <v>0</v>
      </c>
      <c s="6">
        <f t="shared" si="32"/>
        <v>0</v>
      </c>
      <c s="6">
        <f t="shared" si="32"/>
        <v>0</v>
      </c>
      <c s="2"/>
      <c s="2"/>
      <c s="2"/>
      <c s="2"/>
      <c s="2"/>
      <c s="2"/>
      <c s="2"/>
      <c s="2"/>
      <c s="2"/>
      <c s="2"/>
      <c s="2"/>
    </row>
    <row>
      <c r="B123" s="4" t="s">
        <v>353</v>
      </c>
      <c s="13" t="s">
        <v>333</v>
      </c>
      <c s="2"/>
      <c s="2"/>
      <c s="2"/>
      <c s="2"/>
      <c s="2"/>
      <c s="6">
        <f>I82+I86+I90+I94+I98+I102+I106+I110+I114+I118+I122</f>
        <v>0</v>
      </c>
      <c s="2"/>
      <c s="6">
        <f t="shared" si="33" ref="K123:V123">K82+K86+K90+K94+K98+K102+K106+K110+K114+K118+K122</f>
        <v>0</v>
      </c>
      <c s="6">
        <f t="shared" si="33"/>
        <v>0</v>
      </c>
      <c s="6">
        <f t="shared" si="33"/>
        <v>0</v>
      </c>
      <c s="6">
        <f t="shared" si="33"/>
        <v>0</v>
      </c>
      <c s="6">
        <f t="shared" si="33"/>
        <v>0</v>
      </c>
      <c s="6">
        <f t="shared" si="33"/>
        <v>0</v>
      </c>
      <c s="6">
        <f t="shared" si="33"/>
        <v>0</v>
      </c>
      <c s="6">
        <f t="shared" si="33"/>
        <v>0</v>
      </c>
      <c s="6">
        <f t="shared" si="33"/>
        <v>0</v>
      </c>
      <c s="6">
        <f t="shared" si="33"/>
        <v>0</v>
      </c>
      <c s="6">
        <f t="shared" si="33"/>
        <v>0</v>
      </c>
      <c s="6">
        <f t="shared" si="33"/>
        <v>0</v>
      </c>
      <c s="2"/>
      <c s="2"/>
      <c s="2"/>
      <c s="2"/>
      <c s="2"/>
      <c s="2"/>
      <c s="2"/>
      <c s="2"/>
      <c s="2"/>
      <c s="2"/>
      <c s="2"/>
    </row>
    <row>
      <c r="B124" s="4" t="s">
        <v>41</v>
      </c>
      <c s="13" t="s">
        <v>11</v>
      </c>
      <c s="2"/>
      <c s="2"/>
      <c s="2"/>
      <c s="2"/>
      <c s="2"/>
      <c s="15"/>
      <c s="2"/>
      <c s="15"/>
      <c s="15"/>
      <c s="15"/>
      <c s="15"/>
      <c s="15"/>
      <c s="15"/>
      <c s="15"/>
      <c s="15"/>
      <c s="15"/>
      <c s="15"/>
      <c s="15"/>
      <c s="15"/>
      <c s="2"/>
      <c s="2"/>
      <c s="2"/>
      <c s="2"/>
      <c s="2"/>
      <c s="2"/>
      <c s="2"/>
      <c s="2"/>
      <c s="2"/>
      <c s="2"/>
      <c s="2"/>
    </row>
    <row>
      <c r="B125" s="4" t="s">
        <v>153</v>
      </c>
      <c s="4" t="s">
        <v>372</v>
      </c>
      <c s="2"/>
      <c s="2"/>
      <c s="2"/>
      <c s="2"/>
      <c s="2"/>
      <c s="16">
        <f>I123</f>
        <v>0</v>
      </c>
      <c s="2"/>
      <c s="16">
        <f t="shared" si="34" ref="K125:V125">K123</f>
        <v>0</v>
      </c>
      <c s="16">
        <f t="shared" si="34"/>
        <v>0</v>
      </c>
      <c s="16">
        <f t="shared" si="34"/>
        <v>0</v>
      </c>
      <c s="16">
        <f t="shared" si="34"/>
        <v>0</v>
      </c>
      <c s="16">
        <f t="shared" si="34"/>
        <v>0</v>
      </c>
      <c s="16">
        <f t="shared" si="34"/>
        <v>0</v>
      </c>
      <c s="16">
        <f t="shared" si="34"/>
        <v>0</v>
      </c>
      <c s="16">
        <f t="shared" si="34"/>
        <v>0</v>
      </c>
      <c s="16">
        <f t="shared" si="34"/>
        <v>0</v>
      </c>
      <c s="16">
        <f t="shared" si="34"/>
        <v>0</v>
      </c>
      <c s="16">
        <f t="shared" si="34"/>
        <v>0</v>
      </c>
      <c s="16">
        <f t="shared" si="34"/>
        <v>0</v>
      </c>
      <c s="2"/>
      <c s="2"/>
      <c s="2"/>
      <c s="2"/>
      <c s="2"/>
      <c s="2"/>
      <c s="2"/>
      <c s="2"/>
      <c s="2"/>
      <c s="2"/>
      <c s="2"/>
    </row>
    <row>
      <c r="B126" s="4" t="s">
        <v>75</v>
      </c>
      <c s="13" t="s">
        <v>101</v>
      </c>
      <c s="2"/>
      <c s="2"/>
      <c s="2"/>
      <c s="2"/>
      <c s="2"/>
      <c s="6">
        <f>I78+I125</f>
        <v>0</v>
      </c>
      <c s="2"/>
      <c s="6">
        <f t="shared" si="35" ref="K126:V126">K78+K125</f>
        <v>0</v>
      </c>
      <c s="6">
        <f t="shared" si="35"/>
        <v>0</v>
      </c>
      <c s="6">
        <f t="shared" si="35"/>
        <v>0</v>
      </c>
      <c s="6">
        <f t="shared" si="35"/>
        <v>0</v>
      </c>
      <c s="6">
        <f t="shared" si="35"/>
        <v>0</v>
      </c>
      <c s="6">
        <f t="shared" si="35"/>
        <v>0</v>
      </c>
      <c s="6">
        <f t="shared" si="35"/>
        <v>0</v>
      </c>
      <c s="6">
        <f t="shared" si="35"/>
        <v>0</v>
      </c>
      <c s="6">
        <f t="shared" si="35"/>
        <v>0</v>
      </c>
      <c s="6">
        <f t="shared" si="35"/>
        <v>0</v>
      </c>
      <c s="6">
        <f t="shared" si="35"/>
        <v>0</v>
      </c>
      <c s="6">
        <f t="shared" si="35"/>
        <v>0</v>
      </c>
      <c s="2"/>
      <c s="2"/>
      <c s="2"/>
      <c s="2"/>
      <c s="2"/>
      <c s="2"/>
      <c s="2"/>
      <c s="2"/>
      <c s="2"/>
      <c s="2"/>
      <c s="2"/>
    </row>
    <row>
      <c r="B127" s="4" t="s">
        <v>102</v>
      </c>
      <c s="4" t="s">
        <v>42</v>
      </c>
      <c s="2"/>
      <c s="2"/>
      <c s="2"/>
      <c s="2"/>
      <c s="2"/>
      <c s="6">
        <f>I59+I78+I125</f>
        <v>2467564</v>
      </c>
      <c s="2"/>
      <c s="6">
        <f t="shared" si="36" ref="K127:V127">K59+K78+K125</f>
        <v>2464191</v>
      </c>
      <c s="6">
        <f t="shared" si="36"/>
        <v>2467283</v>
      </c>
      <c s="6">
        <f t="shared" si="36"/>
        <v>0</v>
      </c>
      <c s="6">
        <f t="shared" si="36"/>
        <v>281</v>
      </c>
      <c s="6">
        <f t="shared" si="36"/>
        <v>0</v>
      </c>
      <c s="6">
        <f t="shared" si="36"/>
        <v>281</v>
      </c>
      <c s="6">
        <f t="shared" si="36"/>
        <v>0</v>
      </c>
      <c s="6">
        <f t="shared" si="36"/>
        <v>2467564</v>
      </c>
      <c s="6">
        <f t="shared" si="36"/>
        <v>0</v>
      </c>
      <c s="6">
        <f t="shared" si="36"/>
        <v>0</v>
      </c>
      <c s="6">
        <f t="shared" si="36"/>
        <v>0</v>
      </c>
      <c s="6">
        <f t="shared" si="36"/>
        <v>36178</v>
      </c>
      <c s="2"/>
      <c s="2"/>
      <c s="2"/>
      <c s="2"/>
      <c s="2"/>
      <c s="2"/>
      <c s="2"/>
      <c s="2"/>
      <c s="2"/>
      <c s="2"/>
      <c s="2"/>
    </row>
    <row>
      <c r="C128" s="25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&amp;CSCDPT4 - E05</oddHeader>
    <oddFooter>&amp;LStat-Reporting Application : &amp;R SaveAs(8/20/2024-8:10 AM)</oddFooter>
  </headerFooter>
</worksheet>
</file>

<file path=xl/worksheets/sheet5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dimension ref="A1:AX58"/>
  <sheetViews>
    <sheetView workbookViewId="0"/>
  </sheetViews>
  <sheetFormatPr defaultRowHeight="12.75"/>
  <sheetData>
    <row>
      <c t="s">
        <v>27</v>
      </c>
      <c s="36"/>
      <c t="s">
        <v>295</v>
      </c>
      <c t="s">
        <v>332</v>
      </c>
      <c t="s">
        <v>295</v>
      </c>
      <c t="s">
        <v>332</v>
      </c>
      <c t="s">
        <v>332</v>
      </c>
      <c t="s">
        <v>295</v>
      </c>
      <c>
        <v>1</v>
      </c>
      <c>
        <v>1</v>
      </c>
      <c>
        <v>1</v>
      </c>
      <c>
        <v>1</v>
      </c>
      <c>
        <v>1</v>
      </c>
      <c>
        <v>1</v>
      </c>
      <c t="s">
        <v>332</v>
      </c>
      <c t="s">
        <v>332</v>
      </c>
      <c t="s">
        <v>332</v>
      </c>
      <c t="s">
        <v>332</v>
      </c>
      <c t="s">
        <v>332</v>
      </c>
      <c t="s">
        <v>332</v>
      </c>
      <c t="s">
        <v>179</v>
      </c>
      <c t="s">
        <v>179</v>
      </c>
      <c t="s">
        <v>179</v>
      </c>
      <c t="s">
        <v>179</v>
      </c>
      <c t="s">
        <v>179</v>
      </c>
      <c t="s">
        <v>179</v>
      </c>
      <c t="s">
        <v>158</v>
      </c>
      <c>
        <v>1</v>
      </c>
      <c t="s">
        <v>158</v>
      </c>
      <c>
        <v>1</v>
      </c>
      <c>
        <v>1</v>
      </c>
      <c t="s">
        <v>158</v>
      </c>
      <c t="s">
        <v>253</v>
      </c>
      <c t="s">
        <v>355</v>
      </c>
      <c t="s">
        <v>253</v>
      </c>
      <c t="s">
        <v>355</v>
      </c>
      <c t="s">
        <v>355</v>
      </c>
      <c t="s">
        <v>253</v>
      </c>
      <c t="s">
        <v>179</v>
      </c>
      <c t="s">
        <v>179</v>
      </c>
      <c t="s">
        <v>179</v>
      </c>
      <c t="s">
        <v>179</v>
      </c>
      <c t="s">
        <v>179</v>
      </c>
      <c t="s">
        <v>179</v>
      </c>
      <c t="s">
        <v>252</v>
      </c>
      <c t="s">
        <v>252</v>
      </c>
      <c t="s">
        <v>252</v>
      </c>
      <c t="s">
        <v>252</v>
      </c>
      <c t="s">
        <v>252</v>
      </c>
      <c t="s">
        <v>252</v>
      </c>
    </row>
    <row>
      <c t="s">
        <v>165</v>
      </c>
      <c s="32"/>
      <c t="s">
        <v>83</v>
      </c>
      <c t="s">
        <v>13</v>
      </c>
      <c t="s">
        <v>83</v>
      </c>
      <c t="s">
        <v>13</v>
      </c>
      <c t="s">
        <v>13</v>
      </c>
      <c t="s">
        <v>83</v>
      </c>
      <c>
        <v>2</v>
      </c>
      <c>
        <v>2</v>
      </c>
      <c>
        <v>2</v>
      </c>
      <c>
        <v>2</v>
      </c>
      <c>
        <v>2</v>
      </c>
      <c>
        <v>2</v>
      </c>
      <c t="s">
        <v>13</v>
      </c>
      <c t="s">
        <v>13</v>
      </c>
      <c t="s">
        <v>13</v>
      </c>
      <c t="s">
        <v>13</v>
      </c>
      <c t="s">
        <v>13</v>
      </c>
      <c t="s">
        <v>13</v>
      </c>
      <c t="s">
        <v>180</v>
      </c>
      <c t="s">
        <v>180</v>
      </c>
      <c t="s">
        <v>180</v>
      </c>
      <c t="s">
        <v>180</v>
      </c>
      <c t="s">
        <v>180</v>
      </c>
      <c t="s">
        <v>180</v>
      </c>
      <c t="s">
        <v>16</v>
      </c>
      <c>
        <v>2</v>
      </c>
      <c t="s">
        <v>16</v>
      </c>
      <c>
        <v>2</v>
      </c>
      <c>
        <v>2</v>
      </c>
      <c t="s">
        <v>16</v>
      </c>
      <c t="s">
        <v>298</v>
      </c>
      <c t="s">
        <v>50</v>
      </c>
      <c t="s">
        <v>298</v>
      </c>
      <c t="s">
        <v>50</v>
      </c>
      <c t="s">
        <v>50</v>
      </c>
      <c t="s">
        <v>298</v>
      </c>
      <c t="s">
        <v>180</v>
      </c>
      <c t="s">
        <v>180</v>
      </c>
      <c t="s">
        <v>180</v>
      </c>
      <c t="s">
        <v>180</v>
      </c>
      <c t="s">
        <v>180</v>
      </c>
      <c t="s">
        <v>180</v>
      </c>
      <c t="s">
        <v>181</v>
      </c>
      <c t="s">
        <v>181</v>
      </c>
      <c t="s">
        <v>181</v>
      </c>
      <c t="s">
        <v>181</v>
      </c>
      <c t="s">
        <v>181</v>
      </c>
      <c t="s">
        <v>181</v>
      </c>
    </row>
    <row>
      <c t="s">
        <v>385</v>
      </c>
      <c s="32"/>
      <c t="s">
        <v>334</v>
      </c>
      <c t="s">
        <v>133</v>
      </c>
      <c t="s">
        <v>334</v>
      </c>
      <c t="s">
        <v>133</v>
      </c>
      <c t="s">
        <v>133</v>
      </c>
      <c t="s">
        <v>334</v>
      </c>
      <c>
        <v>3</v>
      </c>
      <c>
        <v>3</v>
      </c>
      <c>
        <v>3</v>
      </c>
      <c>
        <v>3</v>
      </c>
      <c>
        <v>3</v>
      </c>
      <c>
        <v>3</v>
      </c>
      <c t="s">
        <v>133</v>
      </c>
      <c t="s">
        <v>133</v>
      </c>
      <c t="s">
        <v>133</v>
      </c>
      <c t="s">
        <v>133</v>
      </c>
      <c t="s">
        <v>133</v>
      </c>
      <c t="s">
        <v>133</v>
      </c>
      <c t="s">
        <v>46</v>
      </c>
      <c t="s">
        <v>46</v>
      </c>
      <c t="s">
        <v>46</v>
      </c>
      <c t="s">
        <v>46</v>
      </c>
      <c t="s">
        <v>46</v>
      </c>
      <c t="s">
        <v>46</v>
      </c>
      <c t="s">
        <v>297</v>
      </c>
      <c>
        <v>3</v>
      </c>
      <c t="s">
        <v>297</v>
      </c>
      <c>
        <v>3</v>
      </c>
      <c>
        <v>3</v>
      </c>
      <c t="s">
        <v>297</v>
      </c>
      <c t="s">
        <v>107</v>
      </c>
      <c t="s">
        <v>274</v>
      </c>
      <c t="s">
        <v>107</v>
      </c>
      <c t="s">
        <v>274</v>
      </c>
      <c t="s">
        <v>274</v>
      </c>
      <c t="s">
        <v>107</v>
      </c>
      <c t="s">
        <v>46</v>
      </c>
      <c t="s">
        <v>46</v>
      </c>
      <c t="s">
        <v>46</v>
      </c>
      <c t="s">
        <v>46</v>
      </c>
      <c t="s">
        <v>46</v>
      </c>
      <c t="s">
        <v>46</v>
      </c>
      <c t="s">
        <v>394</v>
      </c>
      <c t="s">
        <v>394</v>
      </c>
      <c t="s">
        <v>394</v>
      </c>
      <c t="s">
        <v>394</v>
      </c>
      <c t="s">
        <v>394</v>
      </c>
      <c t="s">
        <v>394</v>
      </c>
    </row>
    <row>
      <c t="s">
        <v>90</v>
      </c>
      <c r="C4" t="s">
        <v>200</v>
      </c>
      <c t="s">
        <v>227</v>
      </c>
      <c t="s">
        <v>200</v>
      </c>
      <c t="s">
        <v>227</v>
      </c>
      <c t="s">
        <v>227</v>
      </c>
      <c t="s">
        <v>200</v>
      </c>
      <c>
        <v>4</v>
      </c>
      <c>
        <v>4</v>
      </c>
      <c>
        <v>4</v>
      </c>
      <c>
        <v>4</v>
      </c>
      <c>
        <v>4</v>
      </c>
      <c>
        <v>4</v>
      </c>
      <c t="s">
        <v>227</v>
      </c>
      <c t="s">
        <v>227</v>
      </c>
      <c t="s">
        <v>227</v>
      </c>
      <c t="s">
        <v>227</v>
      </c>
      <c t="s">
        <v>227</v>
      </c>
      <c t="s">
        <v>227</v>
      </c>
      <c t="s">
        <v>84</v>
      </c>
      <c t="s">
        <v>84</v>
      </c>
      <c t="s">
        <v>84</v>
      </c>
      <c t="s">
        <v>84</v>
      </c>
      <c t="s">
        <v>84</v>
      </c>
      <c t="s">
        <v>84</v>
      </c>
      <c t="s">
        <v>182</v>
      </c>
      <c>
        <v>4</v>
      </c>
      <c t="s">
        <v>182</v>
      </c>
      <c>
        <v>4</v>
      </c>
      <c>
        <v>4</v>
      </c>
      <c t="s">
        <v>182</v>
      </c>
      <c t="s">
        <v>85</v>
      </c>
      <c t="s">
        <v>299</v>
      </c>
      <c t="s">
        <v>85</v>
      </c>
      <c t="s">
        <v>299</v>
      </c>
      <c t="s">
        <v>299</v>
      </c>
      <c t="s">
        <v>85</v>
      </c>
      <c t="s">
        <v>252</v>
      </c>
      <c t="s">
        <v>252</v>
      </c>
      <c t="s">
        <v>252</v>
      </c>
      <c t="s">
        <v>252</v>
      </c>
      <c t="s">
        <v>252</v>
      </c>
      <c t="s">
        <v>252</v>
      </c>
    </row>
    <row>
      <c t="s">
        <v>311</v>
      </c>
      <c r="I5">
        <v>5</v>
      </c>
      <c>
        <v>5</v>
      </c>
      <c>
        <v>5</v>
      </c>
      <c>
        <v>5</v>
      </c>
      <c>
        <v>5</v>
      </c>
      <c>
        <v>5</v>
      </c>
      <c t="s">
        <v>354</v>
      </c>
      <c t="s">
        <v>354</v>
      </c>
      <c t="s">
        <v>354</v>
      </c>
      <c t="s">
        <v>354</v>
      </c>
      <c t="s">
        <v>354</v>
      </c>
      <c t="s">
        <v>354</v>
      </c>
      <c t="s">
        <v>252</v>
      </c>
      <c t="s">
        <v>252</v>
      </c>
      <c t="s">
        <v>252</v>
      </c>
      <c t="s">
        <v>252</v>
      </c>
      <c t="s">
        <v>252</v>
      </c>
      <c t="s">
        <v>252</v>
      </c>
      <c t="s">
        <v>49</v>
      </c>
      <c>
        <v>5</v>
      </c>
      <c t="s">
        <v>49</v>
      </c>
      <c>
        <v>5</v>
      </c>
      <c>
        <v>5</v>
      </c>
      <c t="s">
        <v>49</v>
      </c>
      <c t="s">
        <v>230</v>
      </c>
      <c t="s">
        <v>356</v>
      </c>
      <c t="s">
        <v>230</v>
      </c>
      <c t="s">
        <v>356</v>
      </c>
      <c t="s">
        <v>356</v>
      </c>
      <c t="s">
        <v>230</v>
      </c>
      <c t="s">
        <v>272</v>
      </c>
      <c t="s">
        <v>272</v>
      </c>
      <c t="s">
        <v>272</v>
      </c>
      <c t="s">
        <v>272</v>
      </c>
      <c t="s">
        <v>272</v>
      </c>
      <c t="s">
        <v>272</v>
      </c>
    </row>
    <row>
      <c t="s">
        <v>207</v>
      </c>
      <c r="I6">
        <v>6</v>
      </c>
      <c>
        <v>6</v>
      </c>
      <c>
        <v>6</v>
      </c>
      <c>
        <v>6</v>
      </c>
      <c>
        <v>6</v>
      </c>
      <c>
        <v>6</v>
      </c>
      <c t="s">
        <v>45</v>
      </c>
      <c t="s">
        <v>45</v>
      </c>
      <c t="s">
        <v>45</v>
      </c>
      <c t="s">
        <v>45</v>
      </c>
      <c t="s">
        <v>45</v>
      </c>
      <c t="s">
        <v>45</v>
      </c>
      <c t="s">
        <v>272</v>
      </c>
      <c t="s">
        <v>272</v>
      </c>
      <c t="s">
        <v>272</v>
      </c>
      <c t="s">
        <v>272</v>
      </c>
      <c t="s">
        <v>272</v>
      </c>
      <c t="s">
        <v>272</v>
      </c>
      <c t="s">
        <v>331</v>
      </c>
      <c>
        <v>6</v>
      </c>
      <c t="s">
        <v>331</v>
      </c>
      <c>
        <v>6</v>
      </c>
      <c>
        <v>6</v>
      </c>
      <c t="s">
        <v>331</v>
      </c>
      <c t="s">
        <v>275</v>
      </c>
      <c t="s">
        <v>183</v>
      </c>
      <c t="s">
        <v>275</v>
      </c>
      <c t="s">
        <v>183</v>
      </c>
      <c t="s">
        <v>183</v>
      </c>
      <c t="s">
        <v>275</v>
      </c>
      <c t="s">
        <v>229</v>
      </c>
      <c t="s">
        <v>229</v>
      </c>
      <c t="s">
        <v>229</v>
      </c>
      <c t="s">
        <v>229</v>
      </c>
      <c t="s">
        <v>229</v>
      </c>
      <c t="s">
        <v>229</v>
      </c>
    </row>
    <row>
      <c t="s">
        <v>208</v>
      </c>
      <c s="34"/>
      <c r="O7" t="s">
        <v>157</v>
      </c>
      <c t="s">
        <v>157</v>
      </c>
      <c t="s">
        <v>157</v>
      </c>
      <c t="s">
        <v>157</v>
      </c>
      <c t="s">
        <v>157</v>
      </c>
      <c t="s">
        <v>157</v>
      </c>
      <c t="s">
        <v>229</v>
      </c>
      <c t="s">
        <v>229</v>
      </c>
      <c t="s">
        <v>229</v>
      </c>
      <c t="s">
        <v>229</v>
      </c>
      <c t="s">
        <v>229</v>
      </c>
      <c t="s">
        <v>229</v>
      </c>
      <c r="AG7" t="s">
        <v>395</v>
      </c>
      <c t="s">
        <v>300</v>
      </c>
      <c t="s">
        <v>395</v>
      </c>
      <c t="s">
        <v>300</v>
      </c>
      <c t="s">
        <v>300</v>
      </c>
      <c t="s">
        <v>395</v>
      </c>
      <c t="s">
        <v>15</v>
      </c>
      <c t="s">
        <v>15</v>
      </c>
      <c t="s">
        <v>15</v>
      </c>
      <c t="s">
        <v>15</v>
      </c>
      <c t="s">
        <v>15</v>
      </c>
      <c t="s">
        <v>15</v>
      </c>
    </row>
    <row>
      <c t="s">
        <v>143</v>
      </c>
      <c r="U8" t="s">
        <v>15</v>
      </c>
      <c t="s">
        <v>15</v>
      </c>
      <c t="s">
        <v>15</v>
      </c>
      <c t="s">
        <v>15</v>
      </c>
      <c t="s">
        <v>15</v>
      </c>
      <c t="s">
        <v>15</v>
      </c>
      <c r="AG8" t="s">
        <v>301</v>
      </c>
      <c t="s">
        <v>51</v>
      </c>
      <c t="s">
        <v>301</v>
      </c>
      <c t="s">
        <v>51</v>
      </c>
      <c t="s">
        <v>51</v>
      </c>
      <c t="s">
        <v>301</v>
      </c>
      <c t="s">
        <v>48</v>
      </c>
      <c t="s">
        <v>48</v>
      </c>
      <c t="s">
        <v>48</v>
      </c>
      <c t="s">
        <v>48</v>
      </c>
      <c t="s">
        <v>48</v>
      </c>
      <c t="s">
        <v>48</v>
      </c>
    </row>
    <row>
      <c t="s">
        <v>386</v>
      </c>
      <c r="U9" t="s">
        <v>48</v>
      </c>
      <c t="s">
        <v>48</v>
      </c>
      <c t="s">
        <v>48</v>
      </c>
      <c t="s">
        <v>48</v>
      </c>
      <c t="s">
        <v>48</v>
      </c>
      <c t="s">
        <v>48</v>
      </c>
      <c r="AG9" t="s">
        <v>110</v>
      </c>
      <c t="s">
        <v>254</v>
      </c>
      <c t="s">
        <v>110</v>
      </c>
      <c t="s">
        <v>254</v>
      </c>
      <c t="s">
        <v>254</v>
      </c>
      <c t="s">
        <v>110</v>
      </c>
      <c t="s">
        <v>296</v>
      </c>
      <c t="s">
        <v>296</v>
      </c>
      <c t="s">
        <v>296</v>
      </c>
      <c t="s">
        <v>296</v>
      </c>
      <c t="s">
        <v>296</v>
      </c>
      <c t="s">
        <v>296</v>
      </c>
    </row>
    <row>
      <c t="s">
        <v>119</v>
      </c>
      <c r="U10" t="s">
        <v>296</v>
      </c>
      <c t="s">
        <v>296</v>
      </c>
      <c t="s">
        <v>296</v>
      </c>
      <c t="s">
        <v>296</v>
      </c>
      <c t="s">
        <v>296</v>
      </c>
      <c t="s">
        <v>296</v>
      </c>
      <c r="AG10" t="s">
        <v>276</v>
      </c>
      <c t="s">
        <v>381</v>
      </c>
      <c t="s">
        <v>276</v>
      </c>
      <c t="s">
        <v>381</v>
      </c>
      <c t="s">
        <v>381</v>
      </c>
      <c t="s">
        <v>276</v>
      </c>
      <c t="s">
        <v>273</v>
      </c>
      <c t="s">
        <v>273</v>
      </c>
      <c t="s">
        <v>273</v>
      </c>
      <c t="s">
        <v>273</v>
      </c>
      <c t="s">
        <v>273</v>
      </c>
      <c t="s">
        <v>273</v>
      </c>
    </row>
    <row>
      <c t="s">
        <v>235</v>
      </c>
      <c s="33"/>
      <c r="U11" t="s">
        <v>273</v>
      </c>
      <c t="s">
        <v>273</v>
      </c>
      <c t="s">
        <v>273</v>
      </c>
      <c t="s">
        <v>273</v>
      </c>
      <c t="s">
        <v>273</v>
      </c>
      <c t="s">
        <v>273</v>
      </c>
      <c r="AG11" t="s">
        <v>134</v>
      </c>
      <c t="s">
        <v>357</v>
      </c>
      <c t="s">
        <v>134</v>
      </c>
      <c t="s">
        <v>357</v>
      </c>
      <c t="s">
        <v>357</v>
      </c>
      <c t="s">
        <v>134</v>
      </c>
      <c t="s">
        <v>393</v>
      </c>
      <c t="s">
        <v>393</v>
      </c>
      <c t="s">
        <v>393</v>
      </c>
      <c t="s">
        <v>393</v>
      </c>
      <c t="s">
        <v>393</v>
      </c>
      <c t="s">
        <v>393</v>
      </c>
    </row>
    <row>
      <c t="s">
        <v>343</v>
      </c>
      <c r="U12" t="s">
        <v>393</v>
      </c>
      <c t="s">
        <v>393</v>
      </c>
      <c t="s">
        <v>393</v>
      </c>
      <c t="s">
        <v>393</v>
      </c>
      <c t="s">
        <v>393</v>
      </c>
      <c t="s">
        <v>393</v>
      </c>
      <c r="AG12" t="s">
        <v>111</v>
      </c>
      <c t="s">
        <v>277</v>
      </c>
      <c t="s">
        <v>111</v>
      </c>
      <c t="s">
        <v>277</v>
      </c>
      <c t="s">
        <v>277</v>
      </c>
      <c t="s">
        <v>111</v>
      </c>
      <c t="s">
        <v>106</v>
      </c>
      <c t="s">
        <v>106</v>
      </c>
      <c t="s">
        <v>106</v>
      </c>
      <c t="s">
        <v>106</v>
      </c>
      <c t="s">
        <v>106</v>
      </c>
      <c t="s">
        <v>106</v>
      </c>
    </row>
    <row>
      <c t="s">
        <v>281</v>
      </c>
      <c r="U13" t="s">
        <v>106</v>
      </c>
      <c t="s">
        <v>106</v>
      </c>
      <c t="s">
        <v>106</v>
      </c>
      <c t="s">
        <v>106</v>
      </c>
      <c t="s">
        <v>106</v>
      </c>
      <c t="s">
        <v>106</v>
      </c>
      <c r="AG13" t="s">
        <v>335</v>
      </c>
      <c t="s">
        <v>184</v>
      </c>
      <c t="s">
        <v>335</v>
      </c>
      <c t="s">
        <v>184</v>
      </c>
      <c t="s">
        <v>184</v>
      </c>
      <c t="s">
        <v>335</v>
      </c>
      <c t="s">
        <v>379</v>
      </c>
      <c t="s">
        <v>379</v>
      </c>
      <c t="s">
        <v>379</v>
      </c>
      <c t="s">
        <v>379</v>
      </c>
      <c t="s">
        <v>379</v>
      </c>
      <c t="s">
        <v>379</v>
      </c>
    </row>
    <row>
      <c t="s">
        <v>344</v>
      </c>
      <c s="35"/>
      <c r="U14" t="s">
        <v>379</v>
      </c>
      <c t="s">
        <v>379</v>
      </c>
      <c t="s">
        <v>379</v>
      </c>
      <c t="s">
        <v>379</v>
      </c>
      <c t="s">
        <v>379</v>
      </c>
      <c t="s">
        <v>379</v>
      </c>
      <c r="AG14" t="s">
        <v>336</v>
      </c>
      <c t="s">
        <v>86</v>
      </c>
      <c t="s">
        <v>336</v>
      </c>
      <c t="s">
        <v>86</v>
      </c>
      <c t="s">
        <v>86</v>
      </c>
      <c t="s">
        <v>336</v>
      </c>
      <c t="s">
        <v>45</v>
      </c>
      <c t="s">
        <v>45</v>
      </c>
      <c t="s">
        <v>45</v>
      </c>
      <c t="s">
        <v>45</v>
      </c>
      <c t="s">
        <v>45</v>
      </c>
      <c t="s">
        <v>45</v>
      </c>
    </row>
    <row>
      <c t="s">
        <v>28</v>
      </c>
      <c s="32"/>
      <c r="U15" t="s">
        <v>45</v>
      </c>
      <c t="s">
        <v>45</v>
      </c>
      <c t="s">
        <v>45</v>
      </c>
      <c t="s">
        <v>45</v>
      </c>
      <c t="s">
        <v>45</v>
      </c>
      <c t="s">
        <v>45</v>
      </c>
      <c r="AG15" t="s">
        <v>159</v>
      </c>
      <c t="s">
        <v>112</v>
      </c>
      <c t="s">
        <v>159</v>
      </c>
      <c t="s">
        <v>112</v>
      </c>
      <c t="s">
        <v>112</v>
      </c>
      <c t="s">
        <v>159</v>
      </c>
      <c t="s">
        <v>380</v>
      </c>
      <c t="s">
        <v>380</v>
      </c>
      <c t="s">
        <v>380</v>
      </c>
      <c t="s">
        <v>380</v>
      </c>
      <c t="s">
        <v>380</v>
      </c>
      <c t="s">
        <v>380</v>
      </c>
    </row>
    <row>
      <c t="s">
        <v>29</v>
      </c>
      <c r="U16" t="s">
        <v>380</v>
      </c>
      <c t="s">
        <v>380</v>
      </c>
      <c t="s">
        <v>380</v>
      </c>
      <c t="s">
        <v>380</v>
      </c>
      <c t="s">
        <v>380</v>
      </c>
      <c t="s">
        <v>380</v>
      </c>
      <c r="AG16" t="s">
        <v>113</v>
      </c>
      <c t="s">
        <v>302</v>
      </c>
      <c t="s">
        <v>113</v>
      </c>
      <c t="s">
        <v>302</v>
      </c>
      <c t="s">
        <v>302</v>
      </c>
      <c t="s">
        <v>113</v>
      </c>
      <c t="s">
        <v>181</v>
      </c>
      <c t="s">
        <v>181</v>
      </c>
      <c t="s">
        <v>181</v>
      </c>
      <c t="s">
        <v>181</v>
      </c>
      <c t="s">
        <v>181</v>
      </c>
      <c t="s">
        <v>181</v>
      </c>
    </row>
    <row>
      <c t="s">
        <v>144</v>
      </c>
      <c r="U17" t="s">
        <v>181</v>
      </c>
      <c t="s">
        <v>181</v>
      </c>
      <c t="s">
        <v>181</v>
      </c>
      <c t="s">
        <v>181</v>
      </c>
      <c t="s">
        <v>181</v>
      </c>
      <c t="s">
        <v>181</v>
      </c>
      <c r="AG17" t="s">
        <v>358</v>
      </c>
      <c t="s">
        <v>231</v>
      </c>
      <c t="s">
        <v>358</v>
      </c>
      <c t="s">
        <v>231</v>
      </c>
      <c t="s">
        <v>231</v>
      </c>
      <c t="s">
        <v>358</v>
      </c>
      <c t="s">
        <v>394</v>
      </c>
      <c t="s">
        <v>394</v>
      </c>
      <c t="s">
        <v>394</v>
      </c>
      <c t="s">
        <v>394</v>
      </c>
      <c t="s">
        <v>394</v>
      </c>
      <c t="s">
        <v>394</v>
      </c>
    </row>
    <row>
      <c r="U18" t="s">
        <v>394</v>
      </c>
      <c t="s">
        <v>394</v>
      </c>
      <c t="s">
        <v>394</v>
      </c>
      <c t="s">
        <v>394</v>
      </c>
      <c t="s">
        <v>394</v>
      </c>
      <c t="s">
        <v>394</v>
      </c>
      <c r="AG18" t="s">
        <v>17</v>
      </c>
      <c t="s">
        <v>18</v>
      </c>
      <c t="s">
        <v>17</v>
      </c>
      <c t="s">
        <v>18</v>
      </c>
      <c t="s">
        <v>18</v>
      </c>
      <c t="s">
        <v>17</v>
      </c>
    </row>
    <row>
      <c r="AG19" t="s">
        <v>52</v>
      </c>
      <c t="s">
        <v>278</v>
      </c>
      <c t="s">
        <v>52</v>
      </c>
      <c t="s">
        <v>278</v>
      </c>
      <c t="s">
        <v>278</v>
      </c>
      <c t="s">
        <v>52</v>
      </c>
    </row>
    <row>
      <c r="AG20" t="s">
        <v>396</v>
      </c>
      <c t="s">
        <v>185</v>
      </c>
      <c t="s">
        <v>396</v>
      </c>
      <c t="s">
        <v>185</v>
      </c>
      <c t="s">
        <v>185</v>
      </c>
      <c t="s">
        <v>396</v>
      </c>
    </row>
    <row>
      <c r="AG21" t="s">
        <v>279</v>
      </c>
      <c t="s">
        <v>87</v>
      </c>
      <c t="s">
        <v>279</v>
      </c>
      <c t="s">
        <v>87</v>
      </c>
      <c t="s">
        <v>87</v>
      </c>
      <c t="s">
        <v>279</v>
      </c>
    </row>
    <row>
      <c r="AG22" t="s">
        <v>303</v>
      </c>
      <c t="s">
        <v>202</v>
      </c>
      <c t="s">
        <v>303</v>
      </c>
      <c t="s">
        <v>202</v>
      </c>
      <c t="s">
        <v>202</v>
      </c>
      <c t="s">
        <v>303</v>
      </c>
    </row>
    <row>
      <c r="AG23" t="s">
        <v>160</v>
      </c>
      <c t="s">
        <v>203</v>
      </c>
      <c t="s">
        <v>160</v>
      </c>
      <c t="s">
        <v>203</v>
      </c>
      <c t="s">
        <v>203</v>
      </c>
      <c t="s">
        <v>160</v>
      </c>
    </row>
    <row>
      <c r="AG24" t="s">
        <v>114</v>
      </c>
      <c t="s">
        <v>337</v>
      </c>
      <c t="s">
        <v>114</v>
      </c>
      <c t="s">
        <v>337</v>
      </c>
      <c t="s">
        <v>337</v>
      </c>
      <c t="s">
        <v>114</v>
      </c>
    </row>
    <row>
      <c r="AG25" t="s">
        <v>397</v>
      </c>
      <c t="s">
        <v>19</v>
      </c>
      <c t="s">
        <v>397</v>
      </c>
      <c t="s">
        <v>19</v>
      </c>
      <c t="s">
        <v>19</v>
      </c>
      <c t="s">
        <v>397</v>
      </c>
    </row>
    <row>
      <c r="AG26" t="s">
        <v>382</v>
      </c>
      <c t="s">
        <v>20</v>
      </c>
      <c t="s">
        <v>382</v>
      </c>
      <c t="s">
        <v>20</v>
      </c>
      <c t="s">
        <v>20</v>
      </c>
      <c t="s">
        <v>382</v>
      </c>
    </row>
    <row>
      <c r="AG27" t="s">
        <v>383</v>
      </c>
      <c t="s">
        <v>135</v>
      </c>
      <c t="s">
        <v>383</v>
      </c>
      <c t="s">
        <v>135</v>
      </c>
      <c t="s">
        <v>135</v>
      </c>
      <c t="s">
        <v>383</v>
      </c>
    </row>
    <row>
      <c r="AG28" t="s">
        <v>304</v>
      </c>
      <c t="s">
        <v>305</v>
      </c>
      <c t="s">
        <v>304</v>
      </c>
      <c t="s">
        <v>305</v>
      </c>
      <c t="s">
        <v>305</v>
      </c>
      <c t="s">
        <v>304</v>
      </c>
    </row>
    <row>
      <c r="AG29" t="s">
        <v>338</v>
      </c>
      <c t="s">
        <v>398</v>
      </c>
      <c t="s">
        <v>338</v>
      </c>
      <c t="s">
        <v>398</v>
      </c>
      <c t="s">
        <v>398</v>
      </c>
      <c t="s">
        <v>338</v>
      </c>
    </row>
    <row>
      <c r="AG30" t="s">
        <v>399</v>
      </c>
      <c t="s">
        <v>115</v>
      </c>
      <c t="s">
        <v>399</v>
      </c>
      <c t="s">
        <v>115</v>
      </c>
      <c t="s">
        <v>115</v>
      </c>
      <c t="s">
        <v>399</v>
      </c>
    </row>
    <row>
      <c r="AG31" t="s">
        <v>186</v>
      </c>
      <c t="s">
        <v>400</v>
      </c>
      <c t="s">
        <v>186</v>
      </c>
      <c t="s">
        <v>400</v>
      </c>
      <c t="s">
        <v>400</v>
      </c>
      <c t="s">
        <v>186</v>
      </c>
    </row>
    <row>
      <c r="AG32" t="s">
        <v>21</v>
      </c>
      <c t="s">
        <v>204</v>
      </c>
      <c t="s">
        <v>21</v>
      </c>
      <c t="s">
        <v>204</v>
      </c>
      <c t="s">
        <v>204</v>
      </c>
      <c t="s">
        <v>21</v>
      </c>
    </row>
    <row>
      <c r="AG33" t="s">
        <v>401</v>
      </c>
      <c t="s">
        <v>136</v>
      </c>
      <c t="s">
        <v>401</v>
      </c>
      <c t="s">
        <v>136</v>
      </c>
      <c t="s">
        <v>136</v>
      </c>
      <c t="s">
        <v>401</v>
      </c>
    </row>
    <row>
      <c r="AG34" t="s">
        <v>53</v>
      </c>
      <c t="s">
        <v>255</v>
      </c>
      <c t="s">
        <v>53</v>
      </c>
      <c t="s">
        <v>255</v>
      </c>
      <c t="s">
        <v>255</v>
      </c>
      <c t="s">
        <v>53</v>
      </c>
    </row>
    <row>
      <c r="AG35" t="s">
        <v>161</v>
      </c>
      <c t="s">
        <v>162</v>
      </c>
      <c t="s">
        <v>161</v>
      </c>
      <c t="s">
        <v>162</v>
      </c>
      <c t="s">
        <v>162</v>
      </c>
      <c t="s">
        <v>161</v>
      </c>
    </row>
    <row>
      <c r="AG36" t="s">
        <v>339</v>
      </c>
      <c t="s">
        <v>306</v>
      </c>
      <c t="s">
        <v>339</v>
      </c>
      <c t="s">
        <v>306</v>
      </c>
      <c t="s">
        <v>306</v>
      </c>
      <c t="s">
        <v>339</v>
      </c>
    </row>
    <row>
      <c r="AG37" t="s">
        <v>54</v>
      </c>
      <c t="s">
        <v>232</v>
      </c>
      <c t="s">
        <v>54</v>
      </c>
      <c t="s">
        <v>232</v>
      </c>
      <c t="s">
        <v>232</v>
      </c>
      <c t="s">
        <v>54</v>
      </c>
    </row>
    <row>
      <c r="AG38" t="s">
        <v>340</v>
      </c>
      <c t="s">
        <v>137</v>
      </c>
      <c t="s">
        <v>340</v>
      </c>
      <c t="s">
        <v>137</v>
      </c>
      <c t="s">
        <v>137</v>
      </c>
      <c t="s">
        <v>340</v>
      </c>
    </row>
    <row>
      <c r="AG39" t="s">
        <v>359</v>
      </c>
      <c t="s">
        <v>307</v>
      </c>
      <c t="s">
        <v>359</v>
      </c>
      <c t="s">
        <v>307</v>
      </c>
      <c t="s">
        <v>307</v>
      </c>
      <c t="s">
        <v>359</v>
      </c>
    </row>
    <row>
      <c r="AG40" t="s">
        <v>22</v>
      </c>
      <c t="s">
        <v>138</v>
      </c>
      <c t="s">
        <v>22</v>
      </c>
      <c t="s">
        <v>138</v>
      </c>
      <c t="s">
        <v>138</v>
      </c>
      <c t="s">
        <v>22</v>
      </c>
    </row>
    <row>
      <c r="AG41" t="s">
        <v>308</v>
      </c>
      <c t="s">
        <v>205</v>
      </c>
      <c t="s">
        <v>308</v>
      </c>
      <c t="s">
        <v>205</v>
      </c>
      <c t="s">
        <v>205</v>
      </c>
      <c t="s">
        <v>308</v>
      </c>
    </row>
    <row>
      <c r="AG42" t="s">
        <v>233</v>
      </c>
      <c t="s">
        <v>309</v>
      </c>
      <c t="s">
        <v>233</v>
      </c>
      <c t="s">
        <v>309</v>
      </c>
      <c t="s">
        <v>309</v>
      </c>
      <c t="s">
        <v>233</v>
      </c>
    </row>
    <row>
      <c r="AG43" t="s">
        <v>23</v>
      </c>
      <c t="s">
        <v>55</v>
      </c>
      <c t="s">
        <v>23</v>
      </c>
      <c t="s">
        <v>55</v>
      </c>
      <c t="s">
        <v>55</v>
      </c>
      <c t="s">
        <v>23</v>
      </c>
    </row>
    <row>
      <c r="AG44" t="s">
        <v>56</v>
      </c>
      <c t="s">
        <v>280</v>
      </c>
      <c t="s">
        <v>56</v>
      </c>
      <c t="s">
        <v>280</v>
      </c>
      <c t="s">
        <v>280</v>
      </c>
      <c t="s">
        <v>56</v>
      </c>
    </row>
    <row>
      <c r="AG45" t="s">
        <v>341</v>
      </c>
      <c t="s">
        <v>57</v>
      </c>
      <c t="s">
        <v>341</v>
      </c>
      <c t="s">
        <v>57</v>
      </c>
      <c t="s">
        <v>57</v>
      </c>
      <c t="s">
        <v>341</v>
      </c>
    </row>
    <row>
      <c r="AG46" t="s">
        <v>206</v>
      </c>
      <c t="s">
        <v>187</v>
      </c>
      <c t="s">
        <v>206</v>
      </c>
      <c t="s">
        <v>187</v>
      </c>
      <c t="s">
        <v>187</v>
      </c>
      <c t="s">
        <v>206</v>
      </c>
    </row>
    <row>
      <c r="AG47" t="s">
        <v>188</v>
      </c>
      <c t="s">
        <v>139</v>
      </c>
      <c t="s">
        <v>188</v>
      </c>
      <c t="s">
        <v>139</v>
      </c>
      <c t="s">
        <v>139</v>
      </c>
      <c t="s">
        <v>188</v>
      </c>
    </row>
    <row>
      <c r="AG48" t="s">
        <v>342</v>
      </c>
      <c t="s">
        <v>163</v>
      </c>
      <c t="s">
        <v>342</v>
      </c>
      <c t="s">
        <v>163</v>
      </c>
      <c t="s">
        <v>163</v>
      </c>
      <c t="s">
        <v>342</v>
      </c>
    </row>
    <row>
      <c r="AG49" t="s">
        <v>116</v>
      </c>
      <c t="s">
        <v>88</v>
      </c>
      <c t="s">
        <v>116</v>
      </c>
      <c t="s">
        <v>88</v>
      </c>
      <c t="s">
        <v>88</v>
      </c>
      <c t="s">
        <v>116</v>
      </c>
    </row>
    <row>
      <c r="AG50" t="s">
        <v>234</v>
      </c>
      <c t="s">
        <v>24</v>
      </c>
      <c t="s">
        <v>234</v>
      </c>
      <c t="s">
        <v>24</v>
      </c>
      <c t="s">
        <v>24</v>
      </c>
      <c t="s">
        <v>234</v>
      </c>
    </row>
    <row>
      <c r="AG51" t="s">
        <v>140</v>
      </c>
      <c t="s">
        <v>58</v>
      </c>
      <c t="s">
        <v>140</v>
      </c>
      <c t="s">
        <v>58</v>
      </c>
      <c t="s">
        <v>58</v>
      </c>
      <c t="s">
        <v>140</v>
      </c>
    </row>
    <row>
      <c r="AG52" t="s">
        <v>310</v>
      </c>
      <c t="s">
        <v>189</v>
      </c>
      <c t="s">
        <v>310</v>
      </c>
      <c t="s">
        <v>189</v>
      </c>
      <c t="s">
        <v>189</v>
      </c>
      <c t="s">
        <v>310</v>
      </c>
    </row>
    <row>
      <c r="AG53" t="s">
        <v>117</v>
      </c>
      <c t="s">
        <v>89</v>
      </c>
      <c t="s">
        <v>117</v>
      </c>
      <c t="s">
        <v>89</v>
      </c>
      <c t="s">
        <v>89</v>
      </c>
      <c t="s">
        <v>117</v>
      </c>
    </row>
    <row>
      <c r="AG54" t="s">
        <v>25</v>
      </c>
      <c t="s">
        <v>384</v>
      </c>
      <c t="s">
        <v>25</v>
      </c>
      <c t="s">
        <v>384</v>
      </c>
      <c t="s">
        <v>384</v>
      </c>
      <c t="s">
        <v>25</v>
      </c>
    </row>
    <row>
      <c r="AG55" t="s">
        <v>141</v>
      </c>
      <c t="s">
        <v>402</v>
      </c>
      <c t="s">
        <v>141</v>
      </c>
      <c t="s">
        <v>402</v>
      </c>
      <c t="s">
        <v>402</v>
      </c>
      <c t="s">
        <v>141</v>
      </c>
    </row>
    <row>
      <c r="AG56" t="s">
        <v>118</v>
      </c>
      <c t="s">
        <v>59</v>
      </c>
      <c t="s">
        <v>118</v>
      </c>
      <c t="s">
        <v>59</v>
      </c>
      <c t="s">
        <v>59</v>
      </c>
      <c t="s">
        <v>118</v>
      </c>
    </row>
    <row>
      <c r="AG57" t="s">
        <v>26</v>
      </c>
      <c t="s">
        <v>57</v>
      </c>
      <c t="s">
        <v>26</v>
      </c>
      <c t="s">
        <v>57</v>
      </c>
      <c t="s">
        <v>57</v>
      </c>
      <c t="s">
        <v>26</v>
      </c>
    </row>
    <row>
      <c r="AG58" t="s">
        <v>164</v>
      </c>
      <c t="s">
        <v>142</v>
      </c>
      <c t="s">
        <v>164</v>
      </c>
      <c t="s">
        <v>142</v>
      </c>
      <c t="s">
        <v>142</v>
      </c>
      <c t="s">
        <v>164</v>
      </c>
    </row>
  </sheetData>
  <dataValidations count="13">
    <dataValidation type="decimal" allowBlank="1" showErrorMessage="1" error="Invalid dollar amount" prompt="Enter a dollars and cents amount" sqref="B2:B3">
      <formula1>-999999999999.99</formula1>
      <formula2>999999999999.99</formula2>
    </dataValidation>
    <dataValidation type="list" allowBlank="1" showInputMessage="1" showErrorMessage="1" sqref="B6">
      <formula1>ScDForeign16_ValidationDesc</formula1>
    </dataValidation>
    <dataValidation type="date" allowBlank="1" showErrorMessage="1" error="Invalid Date" prompt="Date MM/DD/YYYY" sqref="B7">
      <formula1>1</formula1>
      <formula2>73050</formula2>
    </dataValidation>
    <dataValidation type="list" allowBlank="1" showInputMessage="1" showErrorMessage="1" sqref="B8">
      <formula1>NAICDes2020_ValidationDesc</formula1>
    </dataValidation>
    <dataValidation type="list" allowBlank="1" showInputMessage="1" showErrorMessage="1" sqref="B9">
      <formula1>NAICDesModifier2020_ValidationDesc</formula1>
    </dataValidation>
    <dataValidation type="list" allowBlank="1" showInputMessage="1" showErrorMessage="1" sqref="B10">
      <formula1>SVOAdminSymbolSCDBond2020_ValidationDesc</formula1>
    </dataValidation>
    <dataValidation type="custom" allowBlank="1" showErrorMessage="1" error="Invalid 12 character AlphaNumeric string" prompt="12 character AlphaNumeric string" sqref="B11">
      <formula1>IF(AND(LEN(B11)=12,ISNUMBER(SUMPRODUCT(FIND(MID(B11,ROW(INDIRECT("1:"&amp;12)),1),"0123456789abcdefghijklmnopqrstuvwxyzABCDEFGHIJKLMNOPQRSTUVWXYZ")))),TRUE,FALSE)</formula1>
    </dataValidation>
    <dataValidation type="list" allowBlank="1" showInputMessage="1" showErrorMessage="1" sqref="B12">
      <formula1>RelatedParties_ValidationDesc</formula1>
    </dataValidation>
    <dataValidation type="list" allowBlank="1" showInputMessage="1" showErrorMessage="1" sqref="B13">
      <formula1>States12_ValidationDesc</formula1>
    </dataValidation>
    <dataValidation type="decimal" allowBlank="1" showErrorMessage="1" error="Invalid 3 decimal number" prompt="Enter a 3 decimal number" sqref="B14">
      <formula1>-99999999999.999</formula1>
      <formula2>99999999999.999</formula2>
    </dataValidation>
    <dataValidation type="decimal" allowBlank="1" showErrorMessage="1" error="Invalid 2 decimal number" prompt="Enter a 2 decimal number" sqref="B15">
      <formula1>-999999999999.99</formula1>
      <formula2>999999999999.99</formula2>
    </dataValidation>
    <dataValidation type="list" allowBlank="1" showInputMessage="1" showErrorMessage="1" sqref="B16">
      <formula1>SVOAdminSymbolSCDPS2020_ValidationDesc</formula1>
    </dataValidation>
    <dataValidation type="list" allowBlank="1" showInputMessage="1" showErrorMessage="1" sqref="B17">
      <formula1>SVOAdminSymbolSCDCS2020_ValidationDesc</formula1>
    </dataValidation>
  </dataValidations>
  <pageMargins left="0.7" right="0.7" top="0.75" bottom="0.75" header="0.3" footer="0.3"/>
</worksheet>
</file>