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EMIC_23A_SCDVER" sheetId="1" r:id="rId1"/>
    <sheet name="EMIC_23A_SCDVERZ" sheetId="2" r:id="rId2"/>
    <sheet name="EMIC_23A_SCDVERCALC" sheetId="3" r:id="rId3"/>
    <sheet name="EMIC_23A_SCDSUM" sheetId="4" r:id="rId4"/>
    <sheet name="EMIC_23A_SCDSUMZ" sheetId="5" r:id="rId5"/>
    <sheet name="EMIC_23A_SCDPT1ASN1" sheetId="6" r:id="rId6"/>
    <sheet name="EMIC_23A_SCDPT1ASN1F" sheetId="7" r:id="rId7"/>
    <sheet name="EMIC_23A_SCDPT1ASN1Z" sheetId="8" r:id="rId8"/>
    <sheet name="EMIC_23A_SCDPT1ASN2" sheetId="9" r:id="rId9"/>
    <sheet name="EMIC_23A_SCDPT1ASN2Z" sheetId="10" r:id="rId10"/>
    <sheet name="EMIC_23A_SCDAVER" sheetId="11" r:id="rId11"/>
    <sheet name="EMIC_23A_SCDAVERF" sheetId="12" r:id="rId12"/>
    <sheet name="EMIC_23A_SCDBPTAVER" sheetId="13" r:id="rId13"/>
    <sheet name="EMIC_23A_SCDBPTBVER" sheetId="14" r:id="rId14"/>
    <sheet name="EMIC_23A_SCDBPTCSN1" sheetId="15" r:id="rId15"/>
    <sheet name="EMIC_23A_SCDBPTCSN2" sheetId="16" r:id="rId16"/>
    <sheet name="EMIC_23A_SCDBVER" sheetId="17" r:id="rId17"/>
    <sheet name="WingsListLookups" sheetId="18" state="veryHidden" r:id="rId18"/>
  </sheets>
  <definedNames>
    <definedName name="_xlfn.IFERROR" hidden="1">#NAME?</definedName>
    <definedName name="DataTypeValidations">WingsListLookups!$A$1:$A$10</definedName>
    <definedName name="_xlnm.Print_Area" localSheetId="10">EMIC_23A_SCDAVER!$B$3:$H$19</definedName>
    <definedName name="_xlnm.Print_Area" localSheetId="11">EMIC_23A_SCDAVERF!$B$3:$F$8</definedName>
    <definedName name="_xlnm.Print_Area" localSheetId="12">EMIC_23A_SCDBPTAVER!$B$3:$F$24</definedName>
    <definedName name="_xlnm.Print_Area" localSheetId="13">EMIC_23A_SCDBPTBVER!$B$3:$G$29</definedName>
    <definedName name="_xlnm.Print_Area" localSheetId="14">EMIC_23A_SCDBPTCSN1!$B$3:$S$11</definedName>
    <definedName name="_xlnm.Print_Area" localSheetId="15">EMIC_23A_SCDBPTCSN2!$B$3:$M$14</definedName>
    <definedName name="_xlnm.Print_Area" localSheetId="16">EMIC_23A_SCDBVER!$B$3:$F$23</definedName>
    <definedName name="_xlnm.Print_Area" localSheetId="5">EMIC_23A_SCDPT1ASN1!$B$3:$O$118</definedName>
    <definedName name="_xlnm.Print_Area" localSheetId="6">EMIC_23A_SCDPT1ASN1F!$B$3:$I$11</definedName>
    <definedName name="_xlnm.Print_Area" localSheetId="7">EMIC_23A_SCDPT1ASN1Z!$B$3:$F$8</definedName>
    <definedName name="_xlnm.Print_Area" localSheetId="8">EMIC_23A_SCDPT1ASN2!$B$3:$O$96</definedName>
    <definedName name="_xlnm.Print_Area" localSheetId="9">EMIC_23A_SCDPT1ASN2Z!$B$3:$F$8</definedName>
    <definedName name="_xlnm.Print_Area" localSheetId="3">EMIC_23A_SCDSUM!$B$3:$G$34</definedName>
    <definedName name="_xlnm.Print_Area" localSheetId="4">EMIC_23A_SCDSUMZ!$B$3:$F$8</definedName>
    <definedName name="_xlnm.Print_Area" localSheetId="0">EMIC_23A_SCDVER!$B$3:$F$29</definedName>
    <definedName name="_xlnm.Print_Area" localSheetId="2">EMIC_23A_SCDVERCALC!$B$3:$F$19</definedName>
    <definedName name="_xlnm.Print_Area" localSheetId="1">EMIC_23A_SCDVERZ!$B$3:$F$8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DAVER_01_1" localSheetId="10">EMIC_23A_SCDAVER!$D$8</definedName>
    <definedName name="SCDAVER_01_2" localSheetId="10">EMIC_23A_SCDAVER!$E$8</definedName>
    <definedName name="SCDAVER_01_3" localSheetId="10">EMIC_23A_SCDAVER!$F$8</definedName>
    <definedName name="SCDAVER_01_4" localSheetId="10">EMIC_23A_SCDAVER!$G$8</definedName>
    <definedName name="SCDAVER_01_5" localSheetId="10">EMIC_23A_SCDAVER!$H$8</definedName>
    <definedName name="SCDAVER_02_1" localSheetId="10">EMIC_23A_SCDAVER!$D$9</definedName>
    <definedName name="SCDAVER_02_2" localSheetId="10">EMIC_23A_SCDAVER!$E$9</definedName>
    <definedName name="SCDAVER_02_3" localSheetId="10">EMIC_23A_SCDAVER!$F$9</definedName>
    <definedName name="SCDAVER_02_4" localSheetId="10">EMIC_23A_SCDAVER!$G$9</definedName>
    <definedName name="SCDAVER_02_5" localSheetId="10">EMIC_23A_SCDAVER!$H$9</definedName>
    <definedName name="SCDAVER_03_1" localSheetId="10">EMIC_23A_SCDAVER!$D$10</definedName>
    <definedName name="SCDAVER_03_2" localSheetId="10">EMIC_23A_SCDAVER!$E$10</definedName>
    <definedName name="SCDAVER_03_3" localSheetId="10">EMIC_23A_SCDAVER!$F$10</definedName>
    <definedName name="SCDAVER_03_4" localSheetId="10">EMIC_23A_SCDAVER!$G$10</definedName>
    <definedName name="SCDAVER_03_5" localSheetId="10">EMIC_23A_SCDAVER!$H$10</definedName>
    <definedName name="SCDAVER_04_1" localSheetId="10">EMIC_23A_SCDAVER!$D$11</definedName>
    <definedName name="SCDAVER_04_2" localSheetId="10">EMIC_23A_SCDAVER!$E$11</definedName>
    <definedName name="SCDAVER_04_3" localSheetId="10">EMIC_23A_SCDAVER!$F$11</definedName>
    <definedName name="SCDAVER_04_4" localSheetId="10">EMIC_23A_SCDAVER!$G$11</definedName>
    <definedName name="SCDAVER_04_5" localSheetId="10">EMIC_23A_SCDAVER!$H$11</definedName>
    <definedName name="SCDAVER_05_1" localSheetId="10">EMIC_23A_SCDAVER!$D$12</definedName>
    <definedName name="SCDAVER_05_2" localSheetId="10">EMIC_23A_SCDAVER!$E$12</definedName>
    <definedName name="SCDAVER_05_3" localSheetId="10">EMIC_23A_SCDAVER!$F$12</definedName>
    <definedName name="SCDAVER_05_4" localSheetId="10">EMIC_23A_SCDAVER!$G$12</definedName>
    <definedName name="SCDAVER_05_5" localSheetId="10">EMIC_23A_SCDAVER!$H$12</definedName>
    <definedName name="SCDAVER_06_1" localSheetId="10">EMIC_23A_SCDAVER!$D$13</definedName>
    <definedName name="SCDAVER_06_2" localSheetId="10">EMIC_23A_SCDAVER!$E$13</definedName>
    <definedName name="SCDAVER_06_3" localSheetId="10">EMIC_23A_SCDAVER!$F$13</definedName>
    <definedName name="SCDAVER_06_4" localSheetId="10">EMIC_23A_SCDAVER!$G$13</definedName>
    <definedName name="SCDAVER_06_5" localSheetId="10">EMIC_23A_SCDAVER!$H$13</definedName>
    <definedName name="SCDAVER_07_1" localSheetId="10">EMIC_23A_SCDAVER!$D$14</definedName>
    <definedName name="SCDAVER_07_2" localSheetId="10">EMIC_23A_SCDAVER!$E$14</definedName>
    <definedName name="SCDAVER_07_3" localSheetId="10">EMIC_23A_SCDAVER!$F$14</definedName>
    <definedName name="SCDAVER_07_4" localSheetId="10">EMIC_23A_SCDAVER!$G$14</definedName>
    <definedName name="SCDAVER_07_5" localSheetId="10">EMIC_23A_SCDAVER!$H$14</definedName>
    <definedName name="SCDAVER_08_1" localSheetId="10">EMIC_23A_SCDAVER!$D$15</definedName>
    <definedName name="SCDAVER_08_2" localSheetId="10">EMIC_23A_SCDAVER!$E$15</definedName>
    <definedName name="SCDAVER_08_3" localSheetId="10">EMIC_23A_SCDAVER!$F$15</definedName>
    <definedName name="SCDAVER_08_4" localSheetId="10">EMIC_23A_SCDAVER!$G$15</definedName>
    <definedName name="SCDAVER_08_5" localSheetId="10">EMIC_23A_SCDAVER!$H$15</definedName>
    <definedName name="SCDAVER_09_1" localSheetId="10">EMIC_23A_SCDAVER!$D$16</definedName>
    <definedName name="SCDAVER_09_2" localSheetId="10">EMIC_23A_SCDAVER!$E$16</definedName>
    <definedName name="SCDAVER_09_3" localSheetId="10">EMIC_23A_SCDAVER!$F$16</definedName>
    <definedName name="SCDAVER_09_4" localSheetId="10">EMIC_23A_SCDAVER!$G$16</definedName>
    <definedName name="SCDAVER_09_5" localSheetId="10">EMIC_23A_SCDAVER!$H$16</definedName>
    <definedName name="SCDAVER_10_1" localSheetId="10">EMIC_23A_SCDAVER!$D$17</definedName>
    <definedName name="SCDAVER_10_2" localSheetId="10">EMIC_23A_SCDAVER!$E$17</definedName>
    <definedName name="SCDAVER_10_3" localSheetId="10">EMIC_23A_SCDAVER!$F$17</definedName>
    <definedName name="SCDAVER_10_4" localSheetId="10">EMIC_23A_SCDAVER!$G$17</definedName>
    <definedName name="SCDAVER_10_5" localSheetId="10">EMIC_23A_SCDAVER!$H$17</definedName>
    <definedName name="SCDAVER_11_1" localSheetId="10">EMIC_23A_SCDAVER!$D$18</definedName>
    <definedName name="SCDAVER_11_2" localSheetId="10">EMIC_23A_SCDAVER!$E$18</definedName>
    <definedName name="SCDAVER_11_3" localSheetId="10">EMIC_23A_SCDAVER!$F$18</definedName>
    <definedName name="SCDAVER_11_4" localSheetId="10">EMIC_23A_SCDAVER!$G$18</definedName>
    <definedName name="SCDAVER_11_5" localSheetId="10">EMIC_23A_SCDAVER!$H$18</definedName>
    <definedName name="SCDAVER_12_1" localSheetId="10">EMIC_23A_SCDAVER!$D$19</definedName>
    <definedName name="SCDAVER_12_2" localSheetId="10">EMIC_23A_SCDAVER!$E$19</definedName>
    <definedName name="SCDAVER_12_3" localSheetId="10">EMIC_23A_SCDAVER!$F$19</definedName>
    <definedName name="SCDAVER_12_4" localSheetId="10">EMIC_23A_SCDAVER!$G$19</definedName>
    <definedName name="SCDAVER_12_5" localSheetId="10">EMIC_23A_SCDAVER!$H$19</definedName>
    <definedName name="SCDAVERF_0000001_1" localSheetId="11">EMIC_23A_SCDAVERF!$D$8</definedName>
    <definedName name="SCDBPTAVER_01_2" localSheetId="12">EMIC_23A_SCDBPTAVER!$E$8</definedName>
    <definedName name="SCDBPTAVER_02.1_1" localSheetId="12">EMIC_23A_SCDBPTAVER!$D$9</definedName>
    <definedName name="SCDBPTAVER_02.2_1" localSheetId="12">EMIC_23A_SCDBPTAVER!$D$10</definedName>
    <definedName name="SCDBPTAVER_02.2_2" localSheetId="12">EMIC_23A_SCDBPTAVER!$E$10</definedName>
    <definedName name="SCDBPTAVER_03.1_1" localSheetId="12">EMIC_23A_SCDBPTAVER!$D$11</definedName>
    <definedName name="SCDBPTAVER_03.2_1" localSheetId="12">EMIC_23A_SCDBPTAVER!$D$12</definedName>
    <definedName name="SCDBPTAVER_03.2_2" localSheetId="12">EMIC_23A_SCDBPTAVER!$E$12</definedName>
    <definedName name="SCDBPTAVER_04_2" localSheetId="12">EMIC_23A_SCDBPTAVER!$E$13</definedName>
    <definedName name="SCDBPTAVER_05_2" localSheetId="12">EMIC_23A_SCDBPTAVER!$E$14</definedName>
    <definedName name="SCDBPTAVER_06_2" localSheetId="12">EMIC_23A_SCDBPTAVER!$E$15</definedName>
    <definedName name="SCDBPTAVER_07.1_1" localSheetId="12">EMIC_23A_SCDBPTAVER!$D$16</definedName>
    <definedName name="SCDBPTAVER_07.2_1" localSheetId="12">EMIC_23A_SCDBPTAVER!$D$17</definedName>
    <definedName name="SCDBPTAVER_07.2_2" localSheetId="12">EMIC_23A_SCDBPTAVER!$E$17</definedName>
    <definedName name="SCDBPTAVER_08.1_1" localSheetId="12">EMIC_23A_SCDBPTAVER!$D$18</definedName>
    <definedName name="SCDBPTAVER_08.2_1" localSheetId="12">EMIC_23A_SCDBPTAVER!$D$19</definedName>
    <definedName name="SCDBPTAVER_08.2_2" localSheetId="12">EMIC_23A_SCDBPTAVER!$E$19</definedName>
    <definedName name="SCDBPTAVER_09.1_1" localSheetId="12">EMIC_23A_SCDBPTAVER!$D$20</definedName>
    <definedName name="SCDBPTAVER_09.2_1" localSheetId="12">EMIC_23A_SCDBPTAVER!$D$21</definedName>
    <definedName name="SCDBPTAVER_09.2_2" localSheetId="12">EMIC_23A_SCDBPTAVER!$E$21</definedName>
    <definedName name="SCDBPTAVER_10_2" localSheetId="12">EMIC_23A_SCDBPTAVER!$E$22</definedName>
    <definedName name="SCDBPTAVER_11_2" localSheetId="12">EMIC_23A_SCDBPTAVER!$E$23</definedName>
    <definedName name="SCDBPTAVER_12_2" localSheetId="12">EMIC_23A_SCDBPTAVER!$E$24</definedName>
    <definedName name="SCDBPTBVER_01_4" localSheetId="13">EMIC_23A_SCDBPTBVER!$G$8</definedName>
    <definedName name="SCDBPTBVER_02_4" localSheetId="13">EMIC_23A_SCDBPTBVER!$G$9</definedName>
    <definedName name="SCDBPTBVER_03.11_1" localSheetId="13">EMIC_23A_SCDBPTBVER!$D$10</definedName>
    <definedName name="SCDBPTBVER_03.12_1" localSheetId="13">EMIC_23A_SCDBPTBVER!$D$11</definedName>
    <definedName name="SCDBPTBVER_03.12_2" localSheetId="13">EMIC_23A_SCDBPTBVER!$E$11</definedName>
    <definedName name="SCDBPTBVER_03.13_1" localSheetId="13">EMIC_23A_SCDBPTBVER!$D$12</definedName>
    <definedName name="SCDBPTBVER_03.14_1" localSheetId="13">EMIC_23A_SCDBPTBVER!$D$13</definedName>
    <definedName name="SCDBPTBVER_03.14_2" localSheetId="13">EMIC_23A_SCDBPTBVER!$E$13</definedName>
    <definedName name="SCDBPTBVER_03.14_3" localSheetId="13">EMIC_23A_SCDBPTBVER!$F$13</definedName>
    <definedName name="SCDBPTBVER_03.21_1" localSheetId="13">EMIC_23A_SCDBPTBVER!$D$14</definedName>
    <definedName name="SCDBPTBVER_03.22_1" localSheetId="13">EMIC_23A_SCDBPTBVER!$D$15</definedName>
    <definedName name="SCDBPTBVER_03.22_2" localSheetId="13">EMIC_23A_SCDBPTBVER!$E$15</definedName>
    <definedName name="SCDBPTBVER_03.23_1" localSheetId="13">EMIC_23A_SCDBPTBVER!$D$16</definedName>
    <definedName name="SCDBPTBVER_03.24_1" localSheetId="13">EMIC_23A_SCDBPTBVER!$D$17</definedName>
    <definedName name="SCDBPTBVER_03.25_1" localSheetId="13">EMIC_23A_SCDBPTBVER!$D$18</definedName>
    <definedName name="SCDBPTBVER_03.25_2" localSheetId="13">EMIC_23A_SCDBPTBVER!$E$18</definedName>
    <definedName name="SCDBPTBVER_03.25_3" localSheetId="13">EMIC_23A_SCDBPTBVER!$F$18</definedName>
    <definedName name="SCDBPTBVER_03.3_4" localSheetId="13">EMIC_23A_SCDBPTBVER!$G$19</definedName>
    <definedName name="SCDBPTBVER_04.1_2" localSheetId="13">EMIC_23A_SCDBPTBVER!$E$20</definedName>
    <definedName name="SCDBPTBVER_04.21_1" localSheetId="13">EMIC_23A_SCDBPTBVER!$D$21</definedName>
    <definedName name="SCDBPTBVER_04.22_1" localSheetId="13">EMIC_23A_SCDBPTBVER!$D$22</definedName>
    <definedName name="SCDBPTBVER_04.23_1" localSheetId="13">EMIC_23A_SCDBPTBVER!$D$23</definedName>
    <definedName name="SCDBPTBVER_04.23_2" localSheetId="13">EMIC_23A_SCDBPTBVER!$E$23</definedName>
    <definedName name="SCDBPTBVER_04.3_4" localSheetId="13">EMIC_23A_SCDBPTBVER!$G$24</definedName>
    <definedName name="SCDBPTBVER_05.1_4" localSheetId="13">EMIC_23A_SCDBPTBVER!$G$25</definedName>
    <definedName name="SCDBPTBVER_05.2_4" localSheetId="13">EMIC_23A_SCDBPTBVER!$G$26</definedName>
    <definedName name="SCDBPTBVER_06_4" localSheetId="13">EMIC_23A_SCDBPTBVER!$G$27</definedName>
    <definedName name="SCDBPTBVER_07_4" localSheetId="13">EMIC_23A_SCDBPTBVER!$G$28</definedName>
    <definedName name="SCDBPTBVER_08_4" localSheetId="13">EMIC_23A_SCDBPTBVER!$G$29</definedName>
    <definedName name="SCDBPTCSN1_0000000000_1" localSheetId="14">EMIC_23A_SCDBPTCSN1!$C$10</definedName>
    <definedName name="SCDBPTCSN1_0000000000_10" localSheetId="14">EMIC_23A_SCDBPTCSN1!$L$10</definedName>
    <definedName name="SCDBPTCSN1_0000000000_11" localSheetId="14">EMIC_23A_SCDBPTCSN1!$M$10</definedName>
    <definedName name="SCDBPTCSN1_0000000000_12" localSheetId="14">EMIC_23A_SCDBPTCSN1!$N$10</definedName>
    <definedName name="SCDBPTCSN1_0000000000_13" localSheetId="14">EMIC_23A_SCDBPTCSN1!$O$10</definedName>
    <definedName name="SCDBPTCSN1_0000000000_14" localSheetId="14">EMIC_23A_SCDBPTCSN1!$P$10</definedName>
    <definedName name="SCDBPTCSN1_0000000000_15" localSheetId="14">EMIC_23A_SCDBPTCSN1!$Q$10</definedName>
    <definedName name="SCDBPTCSN1_0000000000_16" localSheetId="14">EMIC_23A_SCDBPTCSN1!$R$10</definedName>
    <definedName name="SCDBPTCSN1_0000000000_17" localSheetId="14">EMIC_23A_SCDBPTCSN1!$S$10</definedName>
    <definedName name="SCDBPTCSN1_0000000000_2" localSheetId="14">EMIC_23A_SCDBPTCSN1!$D$10</definedName>
    <definedName name="SCDBPTCSN1_0000000000_3" localSheetId="14">EMIC_23A_SCDBPTCSN1!$E$10</definedName>
    <definedName name="SCDBPTCSN1_0000000000_4" localSheetId="14">EMIC_23A_SCDBPTCSN1!$F$10</definedName>
    <definedName name="SCDBPTCSN1_0000000000_5" localSheetId="14">EMIC_23A_SCDBPTCSN1!$G$10</definedName>
    <definedName name="SCDBPTCSN1_0000000000_6" localSheetId="14">EMIC_23A_SCDBPTCSN1!$H$10</definedName>
    <definedName name="SCDBPTCSN1_0000000000_7" localSheetId="14">EMIC_23A_SCDBPTCSN1!$I$10</definedName>
    <definedName name="SCDBPTCSN1_0000000000_8" localSheetId="14">EMIC_23A_SCDBPTCSN1!$J$10</definedName>
    <definedName name="SCDBPTCSN1_0000000000_9" localSheetId="14">EMIC_23A_SCDBPTCSN1!$K$10</definedName>
    <definedName name="SCDBPTCSN1_0000000000_Range" localSheetId="14">EMIC_23A_SCDBPTCSN1!$B$8:$S$10</definedName>
    <definedName name="SCDBPTCSN1_9999999999_10" localSheetId="14">EMIC_23A_SCDBPTCSN1!$L$11</definedName>
    <definedName name="SCDBPTCSN1_9999999999_11" localSheetId="14">EMIC_23A_SCDBPTCSN1!$M$11</definedName>
    <definedName name="SCDBPTCSN1_9999999999_12" localSheetId="14">EMIC_23A_SCDBPTCSN1!$N$11</definedName>
    <definedName name="SCDBPTCSN1_9999999999_15" localSheetId="14">EMIC_23A_SCDBPTCSN1!$Q$11</definedName>
    <definedName name="SCDBPTCSN1_9999999999_16" localSheetId="14">EMIC_23A_SCDBPTCSN1!$R$11</definedName>
    <definedName name="SCDBPTCSN1_9999999999_5" localSheetId="14">EMIC_23A_SCDBPTCSN1!$G$11</definedName>
    <definedName name="SCDBPTCSN1_9999999999_6" localSheetId="14">EMIC_23A_SCDBPTCSN1!$H$11</definedName>
    <definedName name="SCDBPTCSN2_01_1" localSheetId="15">EMIC_23A_SCDBPTCSN2!$D$8</definedName>
    <definedName name="SCDBPTCSN2_01_10" localSheetId="15">EMIC_23A_SCDBPTCSN2!$M$8</definedName>
    <definedName name="SCDBPTCSN2_01_2" localSheetId="15">EMIC_23A_SCDBPTCSN2!$E$8</definedName>
    <definedName name="SCDBPTCSN2_01_3" localSheetId="15">EMIC_23A_SCDBPTCSN2!$F$8</definedName>
    <definedName name="SCDBPTCSN2_01_4" localSheetId="15">EMIC_23A_SCDBPTCSN2!$G$8</definedName>
    <definedName name="SCDBPTCSN2_01_5" localSheetId="15">EMIC_23A_SCDBPTCSN2!$H$8</definedName>
    <definedName name="SCDBPTCSN2_01_6" localSheetId="15">EMIC_23A_SCDBPTCSN2!$I$8</definedName>
    <definedName name="SCDBPTCSN2_01_7" localSheetId="15">EMIC_23A_SCDBPTCSN2!$J$8</definedName>
    <definedName name="SCDBPTCSN2_01_8" localSheetId="15">EMIC_23A_SCDBPTCSN2!$K$8</definedName>
    <definedName name="SCDBPTCSN2_01_9" localSheetId="15">EMIC_23A_SCDBPTCSN2!$L$8</definedName>
    <definedName name="SCDBPTCSN2_02_1" localSheetId="15">EMIC_23A_SCDBPTCSN2!$D$9</definedName>
    <definedName name="SCDBPTCSN2_02_10" localSheetId="15">EMIC_23A_SCDBPTCSN2!$M$9</definedName>
    <definedName name="SCDBPTCSN2_02_2" localSheetId="15">EMIC_23A_SCDBPTCSN2!$E$9</definedName>
    <definedName name="SCDBPTCSN2_02_3" localSheetId="15">EMIC_23A_SCDBPTCSN2!$F$9</definedName>
    <definedName name="SCDBPTCSN2_02_4" localSheetId="15">EMIC_23A_SCDBPTCSN2!$G$9</definedName>
    <definedName name="SCDBPTCSN2_02_5" localSheetId="15">EMIC_23A_SCDBPTCSN2!$H$9</definedName>
    <definedName name="SCDBPTCSN2_02_6" localSheetId="15">EMIC_23A_SCDBPTCSN2!$I$9</definedName>
    <definedName name="SCDBPTCSN2_02_7" localSheetId="15">EMIC_23A_SCDBPTCSN2!$J$9</definedName>
    <definedName name="SCDBPTCSN2_02_8" localSheetId="15">EMIC_23A_SCDBPTCSN2!$K$9</definedName>
    <definedName name="SCDBPTCSN2_02_9" localSheetId="15">EMIC_23A_SCDBPTCSN2!$L$9</definedName>
    <definedName name="SCDBPTCSN2_03_10" localSheetId="15">EMIC_23A_SCDBPTCSN2!$M$10</definedName>
    <definedName name="SCDBPTCSN2_03_2" localSheetId="15">EMIC_23A_SCDBPTCSN2!$E$10</definedName>
    <definedName name="SCDBPTCSN2_03_4" localSheetId="15">EMIC_23A_SCDBPTCSN2!$G$10</definedName>
    <definedName name="SCDBPTCSN2_03_6" localSheetId="15">EMIC_23A_SCDBPTCSN2!$I$10</definedName>
    <definedName name="SCDBPTCSN2_03_8" localSheetId="15">EMIC_23A_SCDBPTCSN2!$K$10</definedName>
    <definedName name="SCDBPTCSN2_04_1" localSheetId="15">EMIC_23A_SCDBPTCSN2!$D$11</definedName>
    <definedName name="SCDBPTCSN2_04_10" localSheetId="15">EMIC_23A_SCDBPTCSN2!$M$11</definedName>
    <definedName name="SCDBPTCSN2_04_2" localSheetId="15">EMIC_23A_SCDBPTCSN2!$E$11</definedName>
    <definedName name="SCDBPTCSN2_04_3" localSheetId="15">EMIC_23A_SCDBPTCSN2!$F$11</definedName>
    <definedName name="SCDBPTCSN2_04_4" localSheetId="15">EMIC_23A_SCDBPTCSN2!$G$11</definedName>
    <definedName name="SCDBPTCSN2_04_5" localSheetId="15">EMIC_23A_SCDBPTCSN2!$H$11</definedName>
    <definedName name="SCDBPTCSN2_04_6" localSheetId="15">EMIC_23A_SCDBPTCSN2!$I$11</definedName>
    <definedName name="SCDBPTCSN2_04_7" localSheetId="15">EMIC_23A_SCDBPTCSN2!$J$11</definedName>
    <definedName name="SCDBPTCSN2_04_8" localSheetId="15">EMIC_23A_SCDBPTCSN2!$K$11</definedName>
    <definedName name="SCDBPTCSN2_04_9" localSheetId="15">EMIC_23A_SCDBPTCSN2!$L$11</definedName>
    <definedName name="SCDBPTCSN2_05_1" localSheetId="15">EMIC_23A_SCDBPTCSN2!$D$12</definedName>
    <definedName name="SCDBPTCSN2_05_10" localSheetId="15">EMIC_23A_SCDBPTCSN2!$M$12</definedName>
    <definedName name="SCDBPTCSN2_05_2" localSheetId="15">EMIC_23A_SCDBPTCSN2!$E$12</definedName>
    <definedName name="SCDBPTCSN2_05_3" localSheetId="15">EMIC_23A_SCDBPTCSN2!$F$12</definedName>
    <definedName name="SCDBPTCSN2_05_4" localSheetId="15">EMIC_23A_SCDBPTCSN2!$G$12</definedName>
    <definedName name="SCDBPTCSN2_05_5" localSheetId="15">EMIC_23A_SCDBPTCSN2!$H$12</definedName>
    <definedName name="SCDBPTCSN2_05_6" localSheetId="15">EMIC_23A_SCDBPTCSN2!$I$12</definedName>
    <definedName name="SCDBPTCSN2_05_7" localSheetId="15">EMIC_23A_SCDBPTCSN2!$J$12</definedName>
    <definedName name="SCDBPTCSN2_05_8" localSheetId="15">EMIC_23A_SCDBPTCSN2!$K$12</definedName>
    <definedName name="SCDBPTCSN2_05_9" localSheetId="15">EMIC_23A_SCDBPTCSN2!$L$12</definedName>
    <definedName name="SCDBPTCSN2_06_10" localSheetId="15">EMIC_23A_SCDBPTCSN2!$M$13</definedName>
    <definedName name="SCDBPTCSN2_06_2" localSheetId="15">EMIC_23A_SCDBPTCSN2!$E$13</definedName>
    <definedName name="SCDBPTCSN2_06_4" localSheetId="15">EMIC_23A_SCDBPTCSN2!$G$13</definedName>
    <definedName name="SCDBPTCSN2_06_6" localSheetId="15">EMIC_23A_SCDBPTCSN2!$I$13</definedName>
    <definedName name="SCDBPTCSN2_06_8" localSheetId="15">EMIC_23A_SCDBPTCSN2!$K$13</definedName>
    <definedName name="SCDBPTCSN2_07_1" localSheetId="15">EMIC_23A_SCDBPTCSN2!$D$14</definedName>
    <definedName name="SCDBPTCSN2_07_10" localSheetId="15">EMIC_23A_SCDBPTCSN2!$M$14</definedName>
    <definedName name="SCDBPTCSN2_07_2" localSheetId="15">EMIC_23A_SCDBPTCSN2!$E$14</definedName>
    <definedName name="SCDBPTCSN2_07_3" localSheetId="15">EMIC_23A_SCDBPTCSN2!$F$14</definedName>
    <definedName name="SCDBPTCSN2_07_4" localSheetId="15">EMIC_23A_SCDBPTCSN2!$G$14</definedName>
    <definedName name="SCDBPTCSN2_07_5" localSheetId="15">EMIC_23A_SCDBPTCSN2!$H$14</definedName>
    <definedName name="SCDBPTCSN2_07_6" localSheetId="15">EMIC_23A_SCDBPTCSN2!$I$14</definedName>
    <definedName name="SCDBPTCSN2_07_7" localSheetId="15">EMIC_23A_SCDBPTCSN2!$J$14</definedName>
    <definedName name="SCDBPTCSN2_07_8" localSheetId="15">EMIC_23A_SCDBPTCSN2!$K$14</definedName>
    <definedName name="SCDBPTCSN2_07_9" localSheetId="15">EMIC_23A_SCDBPTCSN2!$L$14</definedName>
    <definedName name="SCDBVER_01_1" localSheetId="16">EMIC_23A_SCDBVER!$D$8</definedName>
    <definedName name="SCDBVER_02_1" localSheetId="16">EMIC_23A_SCDBVER!$D$9</definedName>
    <definedName name="SCDBVER_03_2" localSheetId="16">EMIC_23A_SCDBVER!$E$10</definedName>
    <definedName name="SCDBVER_04_1" localSheetId="16">EMIC_23A_SCDBVER!$D$11</definedName>
    <definedName name="SCDBVER_05_1" localSheetId="16">EMIC_23A_SCDBVER!$D$12</definedName>
    <definedName name="SCDBVER_06_2" localSheetId="16">EMIC_23A_SCDBVER!$E$13</definedName>
    <definedName name="SCDBVER_07_1" localSheetId="16">EMIC_23A_SCDBVER!$D$14</definedName>
    <definedName name="SCDBVER_08_1" localSheetId="16">EMIC_23A_SCDBVER!$D$15</definedName>
    <definedName name="SCDBVER_09_2" localSheetId="16">EMIC_23A_SCDBVER!$E$16</definedName>
    <definedName name="SCDBVER_10_1" localSheetId="16">EMIC_23A_SCDBVER!$D$17</definedName>
    <definedName name="SCDBVER_11_1" localSheetId="16">EMIC_23A_SCDBVER!$D$18</definedName>
    <definedName name="SCDBVER_12_2" localSheetId="16">EMIC_23A_SCDBVER!$E$19</definedName>
    <definedName name="SCDBVER_13_1" localSheetId="16">EMIC_23A_SCDBVER!$D$20</definedName>
    <definedName name="SCDBVER_14_1" localSheetId="16">EMIC_23A_SCDBVER!$D$21</definedName>
    <definedName name="SCDBVER_15_1" localSheetId="16">EMIC_23A_SCDBVER!$D$22</definedName>
    <definedName name="SCDBVER_16_2" localSheetId="16">EMIC_23A_SCDBVER!$E$23</definedName>
    <definedName name="SCDPT1ASN1_01.1_1" localSheetId="5">EMIC_23A_SCDPT1ASN1!$D$8</definedName>
    <definedName name="SCDPT1ASN1_01.1_10" localSheetId="5">EMIC_23A_SCDPT1ASN1!$M$8</definedName>
    <definedName name="SCDPT1ASN1_01.1_11" localSheetId="5">EMIC_23A_SCDPT1ASN1!$N$8</definedName>
    <definedName name="SCDPT1ASN1_01.1_12" localSheetId="5">EMIC_23A_SCDPT1ASN1!$O$8</definedName>
    <definedName name="SCDPT1ASN1_01.1_2" localSheetId="5">EMIC_23A_SCDPT1ASN1!$E$8</definedName>
    <definedName name="SCDPT1ASN1_01.1_3" localSheetId="5">EMIC_23A_SCDPT1ASN1!$F$8</definedName>
    <definedName name="SCDPT1ASN1_01.1_4" localSheetId="5">EMIC_23A_SCDPT1ASN1!$G$8</definedName>
    <definedName name="SCDPT1ASN1_01.1_5" localSheetId="5">EMIC_23A_SCDPT1ASN1!$H$8</definedName>
    <definedName name="SCDPT1ASN1_01.1_7" localSheetId="5">EMIC_23A_SCDPT1ASN1!$J$8</definedName>
    <definedName name="SCDPT1ASN1_01.1_8" localSheetId="5">EMIC_23A_SCDPT1ASN1!$K$8</definedName>
    <definedName name="SCDPT1ASN1_01.1_9" localSheetId="5">EMIC_23A_SCDPT1ASN1!$L$8</definedName>
    <definedName name="SCDPT1ASN1_01.2_1" localSheetId="5">EMIC_23A_SCDPT1ASN1!$D$9</definedName>
    <definedName name="SCDPT1ASN1_01.2_10" localSheetId="5">EMIC_23A_SCDPT1ASN1!$M$9</definedName>
    <definedName name="SCDPT1ASN1_01.2_11" localSheetId="5">EMIC_23A_SCDPT1ASN1!$N$9</definedName>
    <definedName name="SCDPT1ASN1_01.2_12" localSheetId="5">EMIC_23A_SCDPT1ASN1!$O$9</definedName>
    <definedName name="SCDPT1ASN1_01.2_2" localSheetId="5">EMIC_23A_SCDPT1ASN1!$E$9</definedName>
    <definedName name="SCDPT1ASN1_01.2_3" localSheetId="5">EMIC_23A_SCDPT1ASN1!$F$9</definedName>
    <definedName name="SCDPT1ASN1_01.2_4" localSheetId="5">EMIC_23A_SCDPT1ASN1!$G$9</definedName>
    <definedName name="SCDPT1ASN1_01.2_5" localSheetId="5">EMIC_23A_SCDPT1ASN1!$H$9</definedName>
    <definedName name="SCDPT1ASN1_01.2_7" localSheetId="5">EMIC_23A_SCDPT1ASN1!$J$9</definedName>
    <definedName name="SCDPT1ASN1_01.2_8" localSheetId="5">EMIC_23A_SCDPT1ASN1!$K$9</definedName>
    <definedName name="SCDPT1ASN1_01.2_9" localSheetId="5">EMIC_23A_SCDPT1ASN1!$L$9</definedName>
    <definedName name="SCDPT1ASN1_01.3_1" localSheetId="5">EMIC_23A_SCDPT1ASN1!$D$10</definedName>
    <definedName name="SCDPT1ASN1_01.3_10" localSheetId="5">EMIC_23A_SCDPT1ASN1!$M$10</definedName>
    <definedName name="SCDPT1ASN1_01.3_11" localSheetId="5">EMIC_23A_SCDPT1ASN1!$N$10</definedName>
    <definedName name="SCDPT1ASN1_01.3_12" localSheetId="5">EMIC_23A_SCDPT1ASN1!$O$10</definedName>
    <definedName name="SCDPT1ASN1_01.3_2" localSheetId="5">EMIC_23A_SCDPT1ASN1!$E$10</definedName>
    <definedName name="SCDPT1ASN1_01.3_3" localSheetId="5">EMIC_23A_SCDPT1ASN1!$F$10</definedName>
    <definedName name="SCDPT1ASN1_01.3_4" localSheetId="5">EMIC_23A_SCDPT1ASN1!$G$10</definedName>
    <definedName name="SCDPT1ASN1_01.3_5" localSheetId="5">EMIC_23A_SCDPT1ASN1!$H$10</definedName>
    <definedName name="SCDPT1ASN1_01.3_7" localSheetId="5">EMIC_23A_SCDPT1ASN1!$J$10</definedName>
    <definedName name="SCDPT1ASN1_01.3_8" localSheetId="5">EMIC_23A_SCDPT1ASN1!$K$10</definedName>
    <definedName name="SCDPT1ASN1_01.3_9" localSheetId="5">EMIC_23A_SCDPT1ASN1!$L$10</definedName>
    <definedName name="SCDPT1ASN1_01.4_1" localSheetId="5">EMIC_23A_SCDPT1ASN1!$D$11</definedName>
    <definedName name="SCDPT1ASN1_01.4_10" localSheetId="5">EMIC_23A_SCDPT1ASN1!$M$11</definedName>
    <definedName name="SCDPT1ASN1_01.4_11" localSheetId="5">EMIC_23A_SCDPT1ASN1!$N$11</definedName>
    <definedName name="SCDPT1ASN1_01.4_12" localSheetId="5">EMIC_23A_SCDPT1ASN1!$O$11</definedName>
    <definedName name="SCDPT1ASN1_01.4_2" localSheetId="5">EMIC_23A_SCDPT1ASN1!$E$11</definedName>
    <definedName name="SCDPT1ASN1_01.4_3" localSheetId="5">EMIC_23A_SCDPT1ASN1!$F$11</definedName>
    <definedName name="SCDPT1ASN1_01.4_4" localSheetId="5">EMIC_23A_SCDPT1ASN1!$G$11</definedName>
    <definedName name="SCDPT1ASN1_01.4_5" localSheetId="5">EMIC_23A_SCDPT1ASN1!$H$11</definedName>
    <definedName name="SCDPT1ASN1_01.4_7" localSheetId="5">EMIC_23A_SCDPT1ASN1!$J$11</definedName>
    <definedName name="SCDPT1ASN1_01.4_8" localSheetId="5">EMIC_23A_SCDPT1ASN1!$K$11</definedName>
    <definedName name="SCDPT1ASN1_01.4_9" localSheetId="5">EMIC_23A_SCDPT1ASN1!$L$11</definedName>
    <definedName name="SCDPT1ASN1_01.5_1" localSheetId="5">EMIC_23A_SCDPT1ASN1!$D$12</definedName>
    <definedName name="SCDPT1ASN1_01.5_10" localSheetId="5">EMIC_23A_SCDPT1ASN1!$M$12</definedName>
    <definedName name="SCDPT1ASN1_01.5_11" localSheetId="5">EMIC_23A_SCDPT1ASN1!$N$12</definedName>
    <definedName name="SCDPT1ASN1_01.5_12" localSheetId="5">EMIC_23A_SCDPT1ASN1!$O$12</definedName>
    <definedName name="SCDPT1ASN1_01.5_2" localSheetId="5">EMIC_23A_SCDPT1ASN1!$E$12</definedName>
    <definedName name="SCDPT1ASN1_01.5_3" localSheetId="5">EMIC_23A_SCDPT1ASN1!$F$12</definedName>
    <definedName name="SCDPT1ASN1_01.5_4" localSheetId="5">EMIC_23A_SCDPT1ASN1!$G$12</definedName>
    <definedName name="SCDPT1ASN1_01.5_5" localSheetId="5">EMIC_23A_SCDPT1ASN1!$H$12</definedName>
    <definedName name="SCDPT1ASN1_01.5_7" localSheetId="5">EMIC_23A_SCDPT1ASN1!$J$12</definedName>
    <definedName name="SCDPT1ASN1_01.5_8" localSheetId="5">EMIC_23A_SCDPT1ASN1!$K$12</definedName>
    <definedName name="SCDPT1ASN1_01.5_9" localSheetId="5">EMIC_23A_SCDPT1ASN1!$L$12</definedName>
    <definedName name="SCDPT1ASN1_01.6_1" localSheetId="5">EMIC_23A_SCDPT1ASN1!$D$13</definedName>
    <definedName name="SCDPT1ASN1_01.6_10" localSheetId="5">EMIC_23A_SCDPT1ASN1!$M$13</definedName>
    <definedName name="SCDPT1ASN1_01.6_11" localSheetId="5">EMIC_23A_SCDPT1ASN1!$N$13</definedName>
    <definedName name="SCDPT1ASN1_01.6_12" localSheetId="5">EMIC_23A_SCDPT1ASN1!$O$13</definedName>
    <definedName name="SCDPT1ASN1_01.6_2" localSheetId="5">EMIC_23A_SCDPT1ASN1!$E$13</definedName>
    <definedName name="SCDPT1ASN1_01.6_3" localSheetId="5">EMIC_23A_SCDPT1ASN1!$F$13</definedName>
    <definedName name="SCDPT1ASN1_01.6_4" localSheetId="5">EMIC_23A_SCDPT1ASN1!$G$13</definedName>
    <definedName name="SCDPT1ASN1_01.6_5" localSheetId="5">EMIC_23A_SCDPT1ASN1!$H$13</definedName>
    <definedName name="SCDPT1ASN1_01.6_7" localSheetId="5">EMIC_23A_SCDPT1ASN1!$J$13</definedName>
    <definedName name="SCDPT1ASN1_01.6_8" localSheetId="5">EMIC_23A_SCDPT1ASN1!$K$13</definedName>
    <definedName name="SCDPT1ASN1_01.6_9" localSheetId="5">EMIC_23A_SCDPT1ASN1!$L$13</definedName>
    <definedName name="SCDPT1ASN1_01.7_1" localSheetId="5">EMIC_23A_SCDPT1ASN1!$D$14</definedName>
    <definedName name="SCDPT1ASN1_01.7_10" localSheetId="5">EMIC_23A_SCDPT1ASN1!$M$14</definedName>
    <definedName name="SCDPT1ASN1_01.7_11" localSheetId="5">EMIC_23A_SCDPT1ASN1!$N$14</definedName>
    <definedName name="SCDPT1ASN1_01.7_12" localSheetId="5">EMIC_23A_SCDPT1ASN1!$O$14</definedName>
    <definedName name="SCDPT1ASN1_01.7_2" localSheetId="5">EMIC_23A_SCDPT1ASN1!$E$14</definedName>
    <definedName name="SCDPT1ASN1_01.7_3" localSheetId="5">EMIC_23A_SCDPT1ASN1!$F$14</definedName>
    <definedName name="SCDPT1ASN1_01.7_4" localSheetId="5">EMIC_23A_SCDPT1ASN1!$G$14</definedName>
    <definedName name="SCDPT1ASN1_01.7_5" localSheetId="5">EMIC_23A_SCDPT1ASN1!$H$14</definedName>
    <definedName name="SCDPT1ASN1_01.7_7" localSheetId="5">EMIC_23A_SCDPT1ASN1!$J$14</definedName>
    <definedName name="SCDPT1ASN1_01.7_8" localSheetId="5">EMIC_23A_SCDPT1ASN1!$K$14</definedName>
    <definedName name="SCDPT1ASN1_01.7_9" localSheetId="5">EMIC_23A_SCDPT1ASN1!$L$14</definedName>
    <definedName name="SCDPT1ASN1_02.1_1" localSheetId="5">EMIC_23A_SCDPT1ASN1!$D$15</definedName>
    <definedName name="SCDPT1ASN1_02.1_10" localSheetId="5">EMIC_23A_SCDPT1ASN1!$M$15</definedName>
    <definedName name="SCDPT1ASN1_02.1_11" localSheetId="5">EMIC_23A_SCDPT1ASN1!$N$15</definedName>
    <definedName name="SCDPT1ASN1_02.1_12" localSheetId="5">EMIC_23A_SCDPT1ASN1!$O$15</definedName>
    <definedName name="SCDPT1ASN1_02.1_2" localSheetId="5">EMIC_23A_SCDPT1ASN1!$E$15</definedName>
    <definedName name="SCDPT1ASN1_02.1_3" localSheetId="5">EMIC_23A_SCDPT1ASN1!$F$15</definedName>
    <definedName name="SCDPT1ASN1_02.1_4" localSheetId="5">EMIC_23A_SCDPT1ASN1!$G$15</definedName>
    <definedName name="SCDPT1ASN1_02.1_5" localSheetId="5">EMIC_23A_SCDPT1ASN1!$H$15</definedName>
    <definedName name="SCDPT1ASN1_02.1_7" localSheetId="5">EMIC_23A_SCDPT1ASN1!$J$15</definedName>
    <definedName name="SCDPT1ASN1_02.1_8" localSheetId="5">EMIC_23A_SCDPT1ASN1!$K$15</definedName>
    <definedName name="SCDPT1ASN1_02.1_9" localSheetId="5">EMIC_23A_SCDPT1ASN1!$L$15</definedName>
    <definedName name="SCDPT1ASN1_02.2_1" localSheetId="5">EMIC_23A_SCDPT1ASN1!$D$16</definedName>
    <definedName name="SCDPT1ASN1_02.2_10" localSheetId="5">EMIC_23A_SCDPT1ASN1!$M$16</definedName>
    <definedName name="SCDPT1ASN1_02.2_11" localSheetId="5">EMIC_23A_SCDPT1ASN1!$N$16</definedName>
    <definedName name="SCDPT1ASN1_02.2_12" localSheetId="5">EMIC_23A_SCDPT1ASN1!$O$16</definedName>
    <definedName name="SCDPT1ASN1_02.2_2" localSheetId="5">EMIC_23A_SCDPT1ASN1!$E$16</definedName>
    <definedName name="SCDPT1ASN1_02.2_3" localSheetId="5">EMIC_23A_SCDPT1ASN1!$F$16</definedName>
    <definedName name="SCDPT1ASN1_02.2_4" localSheetId="5">EMIC_23A_SCDPT1ASN1!$G$16</definedName>
    <definedName name="SCDPT1ASN1_02.2_5" localSheetId="5">EMIC_23A_SCDPT1ASN1!$H$16</definedName>
    <definedName name="SCDPT1ASN1_02.2_7" localSheetId="5">EMIC_23A_SCDPT1ASN1!$J$16</definedName>
    <definedName name="SCDPT1ASN1_02.2_8" localSheetId="5">EMIC_23A_SCDPT1ASN1!$K$16</definedName>
    <definedName name="SCDPT1ASN1_02.2_9" localSheetId="5">EMIC_23A_SCDPT1ASN1!$L$16</definedName>
    <definedName name="SCDPT1ASN1_02.3_1" localSheetId="5">EMIC_23A_SCDPT1ASN1!$D$17</definedName>
    <definedName name="SCDPT1ASN1_02.3_10" localSheetId="5">EMIC_23A_SCDPT1ASN1!$M$17</definedName>
    <definedName name="SCDPT1ASN1_02.3_11" localSheetId="5">EMIC_23A_SCDPT1ASN1!$N$17</definedName>
    <definedName name="SCDPT1ASN1_02.3_12" localSheetId="5">EMIC_23A_SCDPT1ASN1!$O$17</definedName>
    <definedName name="SCDPT1ASN1_02.3_2" localSheetId="5">EMIC_23A_SCDPT1ASN1!$E$17</definedName>
    <definedName name="SCDPT1ASN1_02.3_3" localSheetId="5">EMIC_23A_SCDPT1ASN1!$F$17</definedName>
    <definedName name="SCDPT1ASN1_02.3_4" localSheetId="5">EMIC_23A_SCDPT1ASN1!$G$17</definedName>
    <definedName name="SCDPT1ASN1_02.3_5" localSheetId="5">EMIC_23A_SCDPT1ASN1!$H$17</definedName>
    <definedName name="SCDPT1ASN1_02.3_7" localSheetId="5">EMIC_23A_SCDPT1ASN1!$J$17</definedName>
    <definedName name="SCDPT1ASN1_02.3_8" localSheetId="5">EMIC_23A_SCDPT1ASN1!$K$17</definedName>
    <definedName name="SCDPT1ASN1_02.3_9" localSheetId="5">EMIC_23A_SCDPT1ASN1!$L$17</definedName>
    <definedName name="SCDPT1ASN1_02.4_1" localSheetId="5">EMIC_23A_SCDPT1ASN1!$D$18</definedName>
    <definedName name="SCDPT1ASN1_02.4_10" localSheetId="5">EMIC_23A_SCDPT1ASN1!$M$18</definedName>
    <definedName name="SCDPT1ASN1_02.4_11" localSheetId="5">EMIC_23A_SCDPT1ASN1!$N$18</definedName>
    <definedName name="SCDPT1ASN1_02.4_12" localSheetId="5">EMIC_23A_SCDPT1ASN1!$O$18</definedName>
    <definedName name="SCDPT1ASN1_02.4_2" localSheetId="5">EMIC_23A_SCDPT1ASN1!$E$18</definedName>
    <definedName name="SCDPT1ASN1_02.4_3" localSheetId="5">EMIC_23A_SCDPT1ASN1!$F$18</definedName>
    <definedName name="SCDPT1ASN1_02.4_4" localSheetId="5">EMIC_23A_SCDPT1ASN1!$G$18</definedName>
    <definedName name="SCDPT1ASN1_02.4_5" localSheetId="5">EMIC_23A_SCDPT1ASN1!$H$18</definedName>
    <definedName name="SCDPT1ASN1_02.4_7" localSheetId="5">EMIC_23A_SCDPT1ASN1!$J$18</definedName>
    <definedName name="SCDPT1ASN1_02.4_8" localSheetId="5">EMIC_23A_SCDPT1ASN1!$K$18</definedName>
    <definedName name="SCDPT1ASN1_02.4_9" localSheetId="5">EMIC_23A_SCDPT1ASN1!$L$18</definedName>
    <definedName name="SCDPT1ASN1_02.5_1" localSheetId="5">EMIC_23A_SCDPT1ASN1!$D$19</definedName>
    <definedName name="SCDPT1ASN1_02.5_10" localSheetId="5">EMIC_23A_SCDPT1ASN1!$M$19</definedName>
    <definedName name="SCDPT1ASN1_02.5_11" localSheetId="5">EMIC_23A_SCDPT1ASN1!$N$19</definedName>
    <definedName name="SCDPT1ASN1_02.5_12" localSheetId="5">EMIC_23A_SCDPT1ASN1!$O$19</definedName>
    <definedName name="SCDPT1ASN1_02.5_2" localSheetId="5">EMIC_23A_SCDPT1ASN1!$E$19</definedName>
    <definedName name="SCDPT1ASN1_02.5_3" localSheetId="5">EMIC_23A_SCDPT1ASN1!$F$19</definedName>
    <definedName name="SCDPT1ASN1_02.5_4" localSheetId="5">EMIC_23A_SCDPT1ASN1!$G$19</definedName>
    <definedName name="SCDPT1ASN1_02.5_5" localSheetId="5">EMIC_23A_SCDPT1ASN1!$H$19</definedName>
    <definedName name="SCDPT1ASN1_02.5_7" localSheetId="5">EMIC_23A_SCDPT1ASN1!$J$19</definedName>
    <definedName name="SCDPT1ASN1_02.5_8" localSheetId="5">EMIC_23A_SCDPT1ASN1!$K$19</definedName>
    <definedName name="SCDPT1ASN1_02.5_9" localSheetId="5">EMIC_23A_SCDPT1ASN1!$L$19</definedName>
    <definedName name="SCDPT1ASN1_02.6_1" localSheetId="5">EMIC_23A_SCDPT1ASN1!$D$20</definedName>
    <definedName name="SCDPT1ASN1_02.6_10" localSheetId="5">EMIC_23A_SCDPT1ASN1!$M$20</definedName>
    <definedName name="SCDPT1ASN1_02.6_11" localSheetId="5">EMIC_23A_SCDPT1ASN1!$N$20</definedName>
    <definedName name="SCDPT1ASN1_02.6_12" localSheetId="5">EMIC_23A_SCDPT1ASN1!$O$20</definedName>
    <definedName name="SCDPT1ASN1_02.6_2" localSheetId="5">EMIC_23A_SCDPT1ASN1!$E$20</definedName>
    <definedName name="SCDPT1ASN1_02.6_3" localSheetId="5">EMIC_23A_SCDPT1ASN1!$F$20</definedName>
    <definedName name="SCDPT1ASN1_02.6_4" localSheetId="5">EMIC_23A_SCDPT1ASN1!$G$20</definedName>
    <definedName name="SCDPT1ASN1_02.6_5" localSheetId="5">EMIC_23A_SCDPT1ASN1!$H$20</definedName>
    <definedName name="SCDPT1ASN1_02.6_7" localSheetId="5">EMIC_23A_SCDPT1ASN1!$J$20</definedName>
    <definedName name="SCDPT1ASN1_02.6_8" localSheetId="5">EMIC_23A_SCDPT1ASN1!$K$20</definedName>
    <definedName name="SCDPT1ASN1_02.6_9" localSheetId="5">EMIC_23A_SCDPT1ASN1!$L$20</definedName>
    <definedName name="SCDPT1ASN1_02.7_1" localSheetId="5">EMIC_23A_SCDPT1ASN1!$D$21</definedName>
    <definedName name="SCDPT1ASN1_02.7_10" localSheetId="5">EMIC_23A_SCDPT1ASN1!$M$21</definedName>
    <definedName name="SCDPT1ASN1_02.7_11" localSheetId="5">EMIC_23A_SCDPT1ASN1!$N$21</definedName>
    <definedName name="SCDPT1ASN1_02.7_12" localSheetId="5">EMIC_23A_SCDPT1ASN1!$O$21</definedName>
    <definedName name="SCDPT1ASN1_02.7_2" localSheetId="5">EMIC_23A_SCDPT1ASN1!$E$21</definedName>
    <definedName name="SCDPT1ASN1_02.7_3" localSheetId="5">EMIC_23A_SCDPT1ASN1!$F$21</definedName>
    <definedName name="SCDPT1ASN1_02.7_4" localSheetId="5">EMIC_23A_SCDPT1ASN1!$G$21</definedName>
    <definedName name="SCDPT1ASN1_02.7_5" localSheetId="5">EMIC_23A_SCDPT1ASN1!$H$21</definedName>
    <definedName name="SCDPT1ASN1_02.7_7" localSheetId="5">EMIC_23A_SCDPT1ASN1!$J$21</definedName>
    <definedName name="SCDPT1ASN1_02.7_8" localSheetId="5">EMIC_23A_SCDPT1ASN1!$K$21</definedName>
    <definedName name="SCDPT1ASN1_02.7_9" localSheetId="5">EMIC_23A_SCDPT1ASN1!$L$21</definedName>
    <definedName name="SCDPT1ASN1_03.1_1" localSheetId="5">EMIC_23A_SCDPT1ASN1!$D$22</definedName>
    <definedName name="SCDPT1ASN1_03.1_10" localSheetId="5">EMIC_23A_SCDPT1ASN1!$M$22</definedName>
    <definedName name="SCDPT1ASN1_03.1_11" localSheetId="5">EMIC_23A_SCDPT1ASN1!$N$22</definedName>
    <definedName name="SCDPT1ASN1_03.1_12" localSheetId="5">EMIC_23A_SCDPT1ASN1!$O$22</definedName>
    <definedName name="SCDPT1ASN1_03.1_2" localSheetId="5">EMIC_23A_SCDPT1ASN1!$E$22</definedName>
    <definedName name="SCDPT1ASN1_03.1_3" localSheetId="5">EMIC_23A_SCDPT1ASN1!$F$22</definedName>
    <definedName name="SCDPT1ASN1_03.1_4" localSheetId="5">EMIC_23A_SCDPT1ASN1!$G$22</definedName>
    <definedName name="SCDPT1ASN1_03.1_5" localSheetId="5">EMIC_23A_SCDPT1ASN1!$H$22</definedName>
    <definedName name="SCDPT1ASN1_03.1_7" localSheetId="5">EMIC_23A_SCDPT1ASN1!$J$22</definedName>
    <definedName name="SCDPT1ASN1_03.1_8" localSheetId="5">EMIC_23A_SCDPT1ASN1!$K$22</definedName>
    <definedName name="SCDPT1ASN1_03.1_9" localSheetId="5">EMIC_23A_SCDPT1ASN1!$L$22</definedName>
    <definedName name="SCDPT1ASN1_03.2_1" localSheetId="5">EMIC_23A_SCDPT1ASN1!$D$23</definedName>
    <definedName name="SCDPT1ASN1_03.2_10" localSheetId="5">EMIC_23A_SCDPT1ASN1!$M$23</definedName>
    <definedName name="SCDPT1ASN1_03.2_11" localSheetId="5">EMIC_23A_SCDPT1ASN1!$N$23</definedName>
    <definedName name="SCDPT1ASN1_03.2_12" localSheetId="5">EMIC_23A_SCDPT1ASN1!$O$23</definedName>
    <definedName name="SCDPT1ASN1_03.2_2" localSheetId="5">EMIC_23A_SCDPT1ASN1!$E$23</definedName>
    <definedName name="SCDPT1ASN1_03.2_3" localSheetId="5">EMIC_23A_SCDPT1ASN1!$F$23</definedName>
    <definedName name="SCDPT1ASN1_03.2_4" localSheetId="5">EMIC_23A_SCDPT1ASN1!$G$23</definedName>
    <definedName name="SCDPT1ASN1_03.2_5" localSheetId="5">EMIC_23A_SCDPT1ASN1!$H$23</definedName>
    <definedName name="SCDPT1ASN1_03.2_7" localSheetId="5">EMIC_23A_SCDPT1ASN1!$J$23</definedName>
    <definedName name="SCDPT1ASN1_03.2_8" localSheetId="5">EMIC_23A_SCDPT1ASN1!$K$23</definedName>
    <definedName name="SCDPT1ASN1_03.2_9" localSheetId="5">EMIC_23A_SCDPT1ASN1!$L$23</definedName>
    <definedName name="SCDPT1ASN1_03.3_1" localSheetId="5">EMIC_23A_SCDPT1ASN1!$D$24</definedName>
    <definedName name="SCDPT1ASN1_03.3_10" localSheetId="5">EMIC_23A_SCDPT1ASN1!$M$24</definedName>
    <definedName name="SCDPT1ASN1_03.3_11" localSheetId="5">EMIC_23A_SCDPT1ASN1!$N$24</definedName>
    <definedName name="SCDPT1ASN1_03.3_12" localSheetId="5">EMIC_23A_SCDPT1ASN1!$O$24</definedName>
    <definedName name="SCDPT1ASN1_03.3_2" localSheetId="5">EMIC_23A_SCDPT1ASN1!$E$24</definedName>
    <definedName name="SCDPT1ASN1_03.3_3" localSheetId="5">EMIC_23A_SCDPT1ASN1!$F$24</definedName>
    <definedName name="SCDPT1ASN1_03.3_4" localSheetId="5">EMIC_23A_SCDPT1ASN1!$G$24</definedName>
    <definedName name="SCDPT1ASN1_03.3_5" localSheetId="5">EMIC_23A_SCDPT1ASN1!$H$24</definedName>
    <definedName name="SCDPT1ASN1_03.3_7" localSheetId="5">EMIC_23A_SCDPT1ASN1!$J$24</definedName>
    <definedName name="SCDPT1ASN1_03.3_8" localSheetId="5">EMIC_23A_SCDPT1ASN1!$K$24</definedName>
    <definedName name="SCDPT1ASN1_03.3_9" localSheetId="5">EMIC_23A_SCDPT1ASN1!$L$24</definedName>
    <definedName name="SCDPT1ASN1_03.4_1" localSheetId="5">EMIC_23A_SCDPT1ASN1!$D$25</definedName>
    <definedName name="SCDPT1ASN1_03.4_10" localSheetId="5">EMIC_23A_SCDPT1ASN1!$M$25</definedName>
    <definedName name="SCDPT1ASN1_03.4_11" localSheetId="5">EMIC_23A_SCDPT1ASN1!$N$25</definedName>
    <definedName name="SCDPT1ASN1_03.4_12" localSheetId="5">EMIC_23A_SCDPT1ASN1!$O$25</definedName>
    <definedName name="SCDPT1ASN1_03.4_2" localSheetId="5">EMIC_23A_SCDPT1ASN1!$E$25</definedName>
    <definedName name="SCDPT1ASN1_03.4_3" localSheetId="5">EMIC_23A_SCDPT1ASN1!$F$25</definedName>
    <definedName name="SCDPT1ASN1_03.4_4" localSheetId="5">EMIC_23A_SCDPT1ASN1!$G$25</definedName>
    <definedName name="SCDPT1ASN1_03.4_5" localSheetId="5">EMIC_23A_SCDPT1ASN1!$H$25</definedName>
    <definedName name="SCDPT1ASN1_03.4_7" localSheetId="5">EMIC_23A_SCDPT1ASN1!$J$25</definedName>
    <definedName name="SCDPT1ASN1_03.4_8" localSheetId="5">EMIC_23A_SCDPT1ASN1!$K$25</definedName>
    <definedName name="SCDPT1ASN1_03.4_9" localSheetId="5">EMIC_23A_SCDPT1ASN1!$L$25</definedName>
    <definedName name="SCDPT1ASN1_03.5_1" localSheetId="5">EMIC_23A_SCDPT1ASN1!$D$26</definedName>
    <definedName name="SCDPT1ASN1_03.5_10" localSheetId="5">EMIC_23A_SCDPT1ASN1!$M$26</definedName>
    <definedName name="SCDPT1ASN1_03.5_11" localSheetId="5">EMIC_23A_SCDPT1ASN1!$N$26</definedName>
    <definedName name="SCDPT1ASN1_03.5_12" localSheetId="5">EMIC_23A_SCDPT1ASN1!$O$26</definedName>
    <definedName name="SCDPT1ASN1_03.5_2" localSheetId="5">EMIC_23A_SCDPT1ASN1!$E$26</definedName>
    <definedName name="SCDPT1ASN1_03.5_3" localSheetId="5">EMIC_23A_SCDPT1ASN1!$F$26</definedName>
    <definedName name="SCDPT1ASN1_03.5_4" localSheetId="5">EMIC_23A_SCDPT1ASN1!$G$26</definedName>
    <definedName name="SCDPT1ASN1_03.5_5" localSheetId="5">EMIC_23A_SCDPT1ASN1!$H$26</definedName>
    <definedName name="SCDPT1ASN1_03.5_7" localSheetId="5">EMIC_23A_SCDPT1ASN1!$J$26</definedName>
    <definedName name="SCDPT1ASN1_03.5_8" localSheetId="5">EMIC_23A_SCDPT1ASN1!$K$26</definedName>
    <definedName name="SCDPT1ASN1_03.5_9" localSheetId="5">EMIC_23A_SCDPT1ASN1!$L$26</definedName>
    <definedName name="SCDPT1ASN1_03.6_1" localSheetId="5">EMIC_23A_SCDPT1ASN1!$D$27</definedName>
    <definedName name="SCDPT1ASN1_03.6_10" localSheetId="5">EMIC_23A_SCDPT1ASN1!$M$27</definedName>
    <definedName name="SCDPT1ASN1_03.6_11" localSheetId="5">EMIC_23A_SCDPT1ASN1!$N$27</definedName>
    <definedName name="SCDPT1ASN1_03.6_12" localSheetId="5">EMIC_23A_SCDPT1ASN1!$O$27</definedName>
    <definedName name="SCDPT1ASN1_03.6_2" localSheetId="5">EMIC_23A_SCDPT1ASN1!$E$27</definedName>
    <definedName name="SCDPT1ASN1_03.6_3" localSheetId="5">EMIC_23A_SCDPT1ASN1!$F$27</definedName>
    <definedName name="SCDPT1ASN1_03.6_4" localSheetId="5">EMIC_23A_SCDPT1ASN1!$G$27</definedName>
    <definedName name="SCDPT1ASN1_03.6_5" localSheetId="5">EMIC_23A_SCDPT1ASN1!$H$27</definedName>
    <definedName name="SCDPT1ASN1_03.6_7" localSheetId="5">EMIC_23A_SCDPT1ASN1!$J$27</definedName>
    <definedName name="SCDPT1ASN1_03.6_8" localSheetId="5">EMIC_23A_SCDPT1ASN1!$K$27</definedName>
    <definedName name="SCDPT1ASN1_03.6_9" localSheetId="5">EMIC_23A_SCDPT1ASN1!$L$27</definedName>
    <definedName name="SCDPT1ASN1_03.7_1" localSheetId="5">EMIC_23A_SCDPT1ASN1!$D$28</definedName>
    <definedName name="SCDPT1ASN1_03.7_10" localSheetId="5">EMIC_23A_SCDPT1ASN1!$M$28</definedName>
    <definedName name="SCDPT1ASN1_03.7_11" localSheetId="5">EMIC_23A_SCDPT1ASN1!$N$28</definedName>
    <definedName name="SCDPT1ASN1_03.7_12" localSheetId="5">EMIC_23A_SCDPT1ASN1!$O$28</definedName>
    <definedName name="SCDPT1ASN1_03.7_2" localSheetId="5">EMIC_23A_SCDPT1ASN1!$E$28</definedName>
    <definedName name="SCDPT1ASN1_03.7_3" localSheetId="5">EMIC_23A_SCDPT1ASN1!$F$28</definedName>
    <definedName name="SCDPT1ASN1_03.7_4" localSheetId="5">EMIC_23A_SCDPT1ASN1!$G$28</definedName>
    <definedName name="SCDPT1ASN1_03.7_5" localSheetId="5">EMIC_23A_SCDPT1ASN1!$H$28</definedName>
    <definedName name="SCDPT1ASN1_03.7_7" localSheetId="5">EMIC_23A_SCDPT1ASN1!$J$28</definedName>
    <definedName name="SCDPT1ASN1_03.7_8" localSheetId="5">EMIC_23A_SCDPT1ASN1!$K$28</definedName>
    <definedName name="SCDPT1ASN1_03.7_9" localSheetId="5">EMIC_23A_SCDPT1ASN1!$L$28</definedName>
    <definedName name="SCDPT1ASN1_04.1_1" localSheetId="5">EMIC_23A_SCDPT1ASN1!$D$29</definedName>
    <definedName name="SCDPT1ASN1_04.1_10" localSheetId="5">EMIC_23A_SCDPT1ASN1!$M$29</definedName>
    <definedName name="SCDPT1ASN1_04.1_11" localSheetId="5">EMIC_23A_SCDPT1ASN1!$N$29</definedName>
    <definedName name="SCDPT1ASN1_04.1_12" localSheetId="5">EMIC_23A_SCDPT1ASN1!$O$29</definedName>
    <definedName name="SCDPT1ASN1_04.1_2" localSheetId="5">EMIC_23A_SCDPT1ASN1!$E$29</definedName>
    <definedName name="SCDPT1ASN1_04.1_3" localSheetId="5">EMIC_23A_SCDPT1ASN1!$F$29</definedName>
    <definedName name="SCDPT1ASN1_04.1_4" localSheetId="5">EMIC_23A_SCDPT1ASN1!$G$29</definedName>
    <definedName name="SCDPT1ASN1_04.1_5" localSheetId="5">EMIC_23A_SCDPT1ASN1!$H$29</definedName>
    <definedName name="SCDPT1ASN1_04.1_7" localSheetId="5">EMIC_23A_SCDPT1ASN1!$J$29</definedName>
    <definedName name="SCDPT1ASN1_04.1_8" localSheetId="5">EMIC_23A_SCDPT1ASN1!$K$29</definedName>
    <definedName name="SCDPT1ASN1_04.1_9" localSheetId="5">EMIC_23A_SCDPT1ASN1!$L$29</definedName>
    <definedName name="SCDPT1ASN1_04.2_1" localSheetId="5">EMIC_23A_SCDPT1ASN1!$D$30</definedName>
    <definedName name="SCDPT1ASN1_04.2_10" localSheetId="5">EMIC_23A_SCDPT1ASN1!$M$30</definedName>
    <definedName name="SCDPT1ASN1_04.2_11" localSheetId="5">EMIC_23A_SCDPT1ASN1!$N$30</definedName>
    <definedName name="SCDPT1ASN1_04.2_12" localSheetId="5">EMIC_23A_SCDPT1ASN1!$O$30</definedName>
    <definedName name="SCDPT1ASN1_04.2_2" localSheetId="5">EMIC_23A_SCDPT1ASN1!$E$30</definedName>
    <definedName name="SCDPT1ASN1_04.2_3" localSheetId="5">EMIC_23A_SCDPT1ASN1!$F$30</definedName>
    <definedName name="SCDPT1ASN1_04.2_4" localSheetId="5">EMIC_23A_SCDPT1ASN1!$G$30</definedName>
    <definedName name="SCDPT1ASN1_04.2_5" localSheetId="5">EMIC_23A_SCDPT1ASN1!$H$30</definedName>
    <definedName name="SCDPT1ASN1_04.2_7" localSheetId="5">EMIC_23A_SCDPT1ASN1!$J$30</definedName>
    <definedName name="SCDPT1ASN1_04.2_8" localSheetId="5">EMIC_23A_SCDPT1ASN1!$K$30</definedName>
    <definedName name="SCDPT1ASN1_04.2_9" localSheetId="5">EMIC_23A_SCDPT1ASN1!$L$30</definedName>
    <definedName name="SCDPT1ASN1_04.3_1" localSheetId="5">EMIC_23A_SCDPT1ASN1!$D$31</definedName>
    <definedName name="SCDPT1ASN1_04.3_10" localSheetId="5">EMIC_23A_SCDPT1ASN1!$M$31</definedName>
    <definedName name="SCDPT1ASN1_04.3_11" localSheetId="5">EMIC_23A_SCDPT1ASN1!$N$31</definedName>
    <definedName name="SCDPT1ASN1_04.3_12" localSheetId="5">EMIC_23A_SCDPT1ASN1!$O$31</definedName>
    <definedName name="SCDPT1ASN1_04.3_2" localSheetId="5">EMIC_23A_SCDPT1ASN1!$E$31</definedName>
    <definedName name="SCDPT1ASN1_04.3_3" localSheetId="5">EMIC_23A_SCDPT1ASN1!$F$31</definedName>
    <definedName name="SCDPT1ASN1_04.3_4" localSheetId="5">EMIC_23A_SCDPT1ASN1!$G$31</definedName>
    <definedName name="SCDPT1ASN1_04.3_5" localSheetId="5">EMIC_23A_SCDPT1ASN1!$H$31</definedName>
    <definedName name="SCDPT1ASN1_04.3_7" localSheetId="5">EMIC_23A_SCDPT1ASN1!$J$31</definedName>
    <definedName name="SCDPT1ASN1_04.3_8" localSheetId="5">EMIC_23A_SCDPT1ASN1!$K$31</definedName>
    <definedName name="SCDPT1ASN1_04.3_9" localSheetId="5">EMIC_23A_SCDPT1ASN1!$L$31</definedName>
    <definedName name="SCDPT1ASN1_04.4_1" localSheetId="5">EMIC_23A_SCDPT1ASN1!$D$32</definedName>
    <definedName name="SCDPT1ASN1_04.4_10" localSheetId="5">EMIC_23A_SCDPT1ASN1!$M$32</definedName>
    <definedName name="SCDPT1ASN1_04.4_11" localSheetId="5">EMIC_23A_SCDPT1ASN1!$N$32</definedName>
    <definedName name="SCDPT1ASN1_04.4_12" localSheetId="5">EMIC_23A_SCDPT1ASN1!$O$32</definedName>
    <definedName name="SCDPT1ASN1_04.4_2" localSheetId="5">EMIC_23A_SCDPT1ASN1!$E$32</definedName>
    <definedName name="SCDPT1ASN1_04.4_3" localSheetId="5">EMIC_23A_SCDPT1ASN1!$F$32</definedName>
    <definedName name="SCDPT1ASN1_04.4_4" localSheetId="5">EMIC_23A_SCDPT1ASN1!$G$32</definedName>
    <definedName name="SCDPT1ASN1_04.4_5" localSheetId="5">EMIC_23A_SCDPT1ASN1!$H$32</definedName>
    <definedName name="SCDPT1ASN1_04.4_7" localSheetId="5">EMIC_23A_SCDPT1ASN1!$J$32</definedName>
    <definedName name="SCDPT1ASN1_04.4_8" localSheetId="5">EMIC_23A_SCDPT1ASN1!$K$32</definedName>
    <definedName name="SCDPT1ASN1_04.4_9" localSheetId="5">EMIC_23A_SCDPT1ASN1!$L$32</definedName>
    <definedName name="SCDPT1ASN1_04.5_1" localSheetId="5">EMIC_23A_SCDPT1ASN1!$D$33</definedName>
    <definedName name="SCDPT1ASN1_04.5_10" localSheetId="5">EMIC_23A_SCDPT1ASN1!$M$33</definedName>
    <definedName name="SCDPT1ASN1_04.5_11" localSheetId="5">EMIC_23A_SCDPT1ASN1!$N$33</definedName>
    <definedName name="SCDPT1ASN1_04.5_12" localSheetId="5">EMIC_23A_SCDPT1ASN1!$O$33</definedName>
    <definedName name="SCDPT1ASN1_04.5_2" localSheetId="5">EMIC_23A_SCDPT1ASN1!$E$33</definedName>
    <definedName name="SCDPT1ASN1_04.5_3" localSheetId="5">EMIC_23A_SCDPT1ASN1!$F$33</definedName>
    <definedName name="SCDPT1ASN1_04.5_4" localSheetId="5">EMIC_23A_SCDPT1ASN1!$G$33</definedName>
    <definedName name="SCDPT1ASN1_04.5_5" localSheetId="5">EMIC_23A_SCDPT1ASN1!$H$33</definedName>
    <definedName name="SCDPT1ASN1_04.5_7" localSheetId="5">EMIC_23A_SCDPT1ASN1!$J$33</definedName>
    <definedName name="SCDPT1ASN1_04.5_8" localSheetId="5">EMIC_23A_SCDPT1ASN1!$K$33</definedName>
    <definedName name="SCDPT1ASN1_04.5_9" localSheetId="5">EMIC_23A_SCDPT1ASN1!$L$33</definedName>
    <definedName name="SCDPT1ASN1_04.6_1" localSheetId="5">EMIC_23A_SCDPT1ASN1!$D$34</definedName>
    <definedName name="SCDPT1ASN1_04.6_10" localSheetId="5">EMIC_23A_SCDPT1ASN1!$M$34</definedName>
    <definedName name="SCDPT1ASN1_04.6_11" localSheetId="5">EMIC_23A_SCDPT1ASN1!$N$34</definedName>
    <definedName name="SCDPT1ASN1_04.6_12" localSheetId="5">EMIC_23A_SCDPT1ASN1!$O$34</definedName>
    <definedName name="SCDPT1ASN1_04.6_2" localSheetId="5">EMIC_23A_SCDPT1ASN1!$E$34</definedName>
    <definedName name="SCDPT1ASN1_04.6_3" localSheetId="5">EMIC_23A_SCDPT1ASN1!$F$34</definedName>
    <definedName name="SCDPT1ASN1_04.6_4" localSheetId="5">EMIC_23A_SCDPT1ASN1!$G$34</definedName>
    <definedName name="SCDPT1ASN1_04.6_5" localSheetId="5">EMIC_23A_SCDPT1ASN1!$H$34</definedName>
    <definedName name="SCDPT1ASN1_04.6_7" localSheetId="5">EMIC_23A_SCDPT1ASN1!$J$34</definedName>
    <definedName name="SCDPT1ASN1_04.6_8" localSheetId="5">EMIC_23A_SCDPT1ASN1!$K$34</definedName>
    <definedName name="SCDPT1ASN1_04.6_9" localSheetId="5">EMIC_23A_SCDPT1ASN1!$L$34</definedName>
    <definedName name="SCDPT1ASN1_04.7_1" localSheetId="5">EMIC_23A_SCDPT1ASN1!$D$35</definedName>
    <definedName name="SCDPT1ASN1_04.7_10" localSheetId="5">EMIC_23A_SCDPT1ASN1!$M$35</definedName>
    <definedName name="SCDPT1ASN1_04.7_11" localSheetId="5">EMIC_23A_SCDPT1ASN1!$N$35</definedName>
    <definedName name="SCDPT1ASN1_04.7_12" localSheetId="5">EMIC_23A_SCDPT1ASN1!$O$35</definedName>
    <definedName name="SCDPT1ASN1_04.7_2" localSheetId="5">EMIC_23A_SCDPT1ASN1!$E$35</definedName>
    <definedName name="SCDPT1ASN1_04.7_3" localSheetId="5">EMIC_23A_SCDPT1ASN1!$F$35</definedName>
    <definedName name="SCDPT1ASN1_04.7_4" localSheetId="5">EMIC_23A_SCDPT1ASN1!$G$35</definedName>
    <definedName name="SCDPT1ASN1_04.7_5" localSheetId="5">EMIC_23A_SCDPT1ASN1!$H$35</definedName>
    <definedName name="SCDPT1ASN1_04.7_7" localSheetId="5">EMIC_23A_SCDPT1ASN1!$J$35</definedName>
    <definedName name="SCDPT1ASN1_04.7_8" localSheetId="5">EMIC_23A_SCDPT1ASN1!$K$35</definedName>
    <definedName name="SCDPT1ASN1_04.7_9" localSheetId="5">EMIC_23A_SCDPT1ASN1!$L$35</definedName>
    <definedName name="SCDPT1ASN1_05.1_1" localSheetId="5">EMIC_23A_SCDPT1ASN1!$D$36</definedName>
    <definedName name="SCDPT1ASN1_05.1_10" localSheetId="5">EMIC_23A_SCDPT1ASN1!$M$36</definedName>
    <definedName name="SCDPT1ASN1_05.1_11" localSheetId="5">EMIC_23A_SCDPT1ASN1!$N$36</definedName>
    <definedName name="SCDPT1ASN1_05.1_12" localSheetId="5">EMIC_23A_SCDPT1ASN1!$O$36</definedName>
    <definedName name="SCDPT1ASN1_05.1_2" localSheetId="5">EMIC_23A_SCDPT1ASN1!$E$36</definedName>
    <definedName name="SCDPT1ASN1_05.1_3" localSheetId="5">EMIC_23A_SCDPT1ASN1!$F$36</definedName>
    <definedName name="SCDPT1ASN1_05.1_4" localSheetId="5">EMIC_23A_SCDPT1ASN1!$G$36</definedName>
    <definedName name="SCDPT1ASN1_05.1_5" localSheetId="5">EMIC_23A_SCDPT1ASN1!$H$36</definedName>
    <definedName name="SCDPT1ASN1_05.1_7" localSheetId="5">EMIC_23A_SCDPT1ASN1!$J$36</definedName>
    <definedName name="SCDPT1ASN1_05.1_8" localSheetId="5">EMIC_23A_SCDPT1ASN1!$K$36</definedName>
    <definedName name="SCDPT1ASN1_05.1_9" localSheetId="5">EMIC_23A_SCDPT1ASN1!$L$36</definedName>
    <definedName name="SCDPT1ASN1_05.2_1" localSheetId="5">EMIC_23A_SCDPT1ASN1!$D$37</definedName>
    <definedName name="SCDPT1ASN1_05.2_10" localSheetId="5">EMIC_23A_SCDPT1ASN1!$M$37</definedName>
    <definedName name="SCDPT1ASN1_05.2_11" localSheetId="5">EMIC_23A_SCDPT1ASN1!$N$37</definedName>
    <definedName name="SCDPT1ASN1_05.2_12" localSheetId="5">EMIC_23A_SCDPT1ASN1!$O$37</definedName>
    <definedName name="SCDPT1ASN1_05.2_2" localSheetId="5">EMIC_23A_SCDPT1ASN1!$E$37</definedName>
    <definedName name="SCDPT1ASN1_05.2_3" localSheetId="5">EMIC_23A_SCDPT1ASN1!$F$37</definedName>
    <definedName name="SCDPT1ASN1_05.2_4" localSheetId="5">EMIC_23A_SCDPT1ASN1!$G$37</definedName>
    <definedName name="SCDPT1ASN1_05.2_5" localSheetId="5">EMIC_23A_SCDPT1ASN1!$H$37</definedName>
    <definedName name="SCDPT1ASN1_05.2_7" localSheetId="5">EMIC_23A_SCDPT1ASN1!$J$37</definedName>
    <definedName name="SCDPT1ASN1_05.2_8" localSheetId="5">EMIC_23A_SCDPT1ASN1!$K$37</definedName>
    <definedName name="SCDPT1ASN1_05.2_9" localSheetId="5">EMIC_23A_SCDPT1ASN1!$L$37</definedName>
    <definedName name="SCDPT1ASN1_05.3_1" localSheetId="5">EMIC_23A_SCDPT1ASN1!$D$38</definedName>
    <definedName name="SCDPT1ASN1_05.3_10" localSheetId="5">EMIC_23A_SCDPT1ASN1!$M$38</definedName>
    <definedName name="SCDPT1ASN1_05.3_11" localSheetId="5">EMIC_23A_SCDPT1ASN1!$N$38</definedName>
    <definedName name="SCDPT1ASN1_05.3_12" localSheetId="5">EMIC_23A_SCDPT1ASN1!$O$38</definedName>
    <definedName name="SCDPT1ASN1_05.3_2" localSheetId="5">EMIC_23A_SCDPT1ASN1!$E$38</definedName>
    <definedName name="SCDPT1ASN1_05.3_3" localSheetId="5">EMIC_23A_SCDPT1ASN1!$F$38</definedName>
    <definedName name="SCDPT1ASN1_05.3_4" localSheetId="5">EMIC_23A_SCDPT1ASN1!$G$38</definedName>
    <definedName name="SCDPT1ASN1_05.3_5" localSheetId="5">EMIC_23A_SCDPT1ASN1!$H$38</definedName>
    <definedName name="SCDPT1ASN1_05.3_7" localSheetId="5">EMIC_23A_SCDPT1ASN1!$J$38</definedName>
    <definedName name="SCDPT1ASN1_05.3_8" localSheetId="5">EMIC_23A_SCDPT1ASN1!$K$38</definedName>
    <definedName name="SCDPT1ASN1_05.3_9" localSheetId="5">EMIC_23A_SCDPT1ASN1!$L$38</definedName>
    <definedName name="SCDPT1ASN1_05.4_1" localSheetId="5">EMIC_23A_SCDPT1ASN1!$D$39</definedName>
    <definedName name="SCDPT1ASN1_05.4_10" localSheetId="5">EMIC_23A_SCDPT1ASN1!$M$39</definedName>
    <definedName name="SCDPT1ASN1_05.4_11" localSheetId="5">EMIC_23A_SCDPT1ASN1!$N$39</definedName>
    <definedName name="SCDPT1ASN1_05.4_12" localSheetId="5">EMIC_23A_SCDPT1ASN1!$O$39</definedName>
    <definedName name="SCDPT1ASN1_05.4_2" localSheetId="5">EMIC_23A_SCDPT1ASN1!$E$39</definedName>
    <definedName name="SCDPT1ASN1_05.4_3" localSheetId="5">EMIC_23A_SCDPT1ASN1!$F$39</definedName>
    <definedName name="SCDPT1ASN1_05.4_4" localSheetId="5">EMIC_23A_SCDPT1ASN1!$G$39</definedName>
    <definedName name="SCDPT1ASN1_05.4_5" localSheetId="5">EMIC_23A_SCDPT1ASN1!$H$39</definedName>
    <definedName name="SCDPT1ASN1_05.4_7" localSheetId="5">EMIC_23A_SCDPT1ASN1!$J$39</definedName>
    <definedName name="SCDPT1ASN1_05.4_8" localSheetId="5">EMIC_23A_SCDPT1ASN1!$K$39</definedName>
    <definedName name="SCDPT1ASN1_05.4_9" localSheetId="5">EMIC_23A_SCDPT1ASN1!$L$39</definedName>
    <definedName name="SCDPT1ASN1_05.5_1" localSheetId="5">EMIC_23A_SCDPT1ASN1!$D$40</definedName>
    <definedName name="SCDPT1ASN1_05.5_10" localSheetId="5">EMIC_23A_SCDPT1ASN1!$M$40</definedName>
    <definedName name="SCDPT1ASN1_05.5_11" localSheetId="5">EMIC_23A_SCDPT1ASN1!$N$40</definedName>
    <definedName name="SCDPT1ASN1_05.5_12" localSheetId="5">EMIC_23A_SCDPT1ASN1!$O$40</definedName>
    <definedName name="SCDPT1ASN1_05.5_2" localSheetId="5">EMIC_23A_SCDPT1ASN1!$E$40</definedName>
    <definedName name="SCDPT1ASN1_05.5_3" localSheetId="5">EMIC_23A_SCDPT1ASN1!$F$40</definedName>
    <definedName name="SCDPT1ASN1_05.5_4" localSheetId="5">EMIC_23A_SCDPT1ASN1!$G$40</definedName>
    <definedName name="SCDPT1ASN1_05.5_5" localSheetId="5">EMIC_23A_SCDPT1ASN1!$H$40</definedName>
    <definedName name="SCDPT1ASN1_05.5_7" localSheetId="5">EMIC_23A_SCDPT1ASN1!$J$40</definedName>
    <definedName name="SCDPT1ASN1_05.5_8" localSheetId="5">EMIC_23A_SCDPT1ASN1!$K$40</definedName>
    <definedName name="SCDPT1ASN1_05.5_9" localSheetId="5">EMIC_23A_SCDPT1ASN1!$L$40</definedName>
    <definedName name="SCDPT1ASN1_05.6_1" localSheetId="5">EMIC_23A_SCDPT1ASN1!$D$41</definedName>
    <definedName name="SCDPT1ASN1_05.6_10" localSheetId="5">EMIC_23A_SCDPT1ASN1!$M$41</definedName>
    <definedName name="SCDPT1ASN1_05.6_11" localSheetId="5">EMIC_23A_SCDPT1ASN1!$N$41</definedName>
    <definedName name="SCDPT1ASN1_05.6_12" localSheetId="5">EMIC_23A_SCDPT1ASN1!$O$41</definedName>
    <definedName name="SCDPT1ASN1_05.6_2" localSheetId="5">EMIC_23A_SCDPT1ASN1!$E$41</definedName>
    <definedName name="SCDPT1ASN1_05.6_3" localSheetId="5">EMIC_23A_SCDPT1ASN1!$F$41</definedName>
    <definedName name="SCDPT1ASN1_05.6_4" localSheetId="5">EMIC_23A_SCDPT1ASN1!$G$41</definedName>
    <definedName name="SCDPT1ASN1_05.6_5" localSheetId="5">EMIC_23A_SCDPT1ASN1!$H$41</definedName>
    <definedName name="SCDPT1ASN1_05.6_7" localSheetId="5">EMIC_23A_SCDPT1ASN1!$J$41</definedName>
    <definedName name="SCDPT1ASN1_05.6_8" localSheetId="5">EMIC_23A_SCDPT1ASN1!$K$41</definedName>
    <definedName name="SCDPT1ASN1_05.6_9" localSheetId="5">EMIC_23A_SCDPT1ASN1!$L$41</definedName>
    <definedName name="SCDPT1ASN1_05.7_1" localSheetId="5">EMIC_23A_SCDPT1ASN1!$D$42</definedName>
    <definedName name="SCDPT1ASN1_05.7_10" localSheetId="5">EMIC_23A_SCDPT1ASN1!$M$42</definedName>
    <definedName name="SCDPT1ASN1_05.7_11" localSheetId="5">EMIC_23A_SCDPT1ASN1!$N$42</definedName>
    <definedName name="SCDPT1ASN1_05.7_12" localSheetId="5">EMIC_23A_SCDPT1ASN1!$O$42</definedName>
    <definedName name="SCDPT1ASN1_05.7_2" localSheetId="5">EMIC_23A_SCDPT1ASN1!$E$42</definedName>
    <definedName name="SCDPT1ASN1_05.7_3" localSheetId="5">EMIC_23A_SCDPT1ASN1!$F$42</definedName>
    <definedName name="SCDPT1ASN1_05.7_4" localSheetId="5">EMIC_23A_SCDPT1ASN1!$G$42</definedName>
    <definedName name="SCDPT1ASN1_05.7_5" localSheetId="5">EMIC_23A_SCDPT1ASN1!$H$42</definedName>
    <definedName name="SCDPT1ASN1_05.7_7" localSheetId="5">EMIC_23A_SCDPT1ASN1!$J$42</definedName>
    <definedName name="SCDPT1ASN1_05.7_8" localSheetId="5">EMIC_23A_SCDPT1ASN1!$K$42</definedName>
    <definedName name="SCDPT1ASN1_05.7_9" localSheetId="5">EMIC_23A_SCDPT1ASN1!$L$42</definedName>
    <definedName name="SCDPT1ASN1_06.1_1" localSheetId="5">EMIC_23A_SCDPT1ASN1!$D$43</definedName>
    <definedName name="SCDPT1ASN1_06.1_10" localSheetId="5">EMIC_23A_SCDPT1ASN1!$M$43</definedName>
    <definedName name="SCDPT1ASN1_06.1_11" localSheetId="5">EMIC_23A_SCDPT1ASN1!$N$43</definedName>
    <definedName name="SCDPT1ASN1_06.1_12" localSheetId="5">EMIC_23A_SCDPT1ASN1!$O$43</definedName>
    <definedName name="SCDPT1ASN1_06.1_2" localSheetId="5">EMIC_23A_SCDPT1ASN1!$E$43</definedName>
    <definedName name="SCDPT1ASN1_06.1_3" localSheetId="5">EMIC_23A_SCDPT1ASN1!$F$43</definedName>
    <definedName name="SCDPT1ASN1_06.1_4" localSheetId="5">EMIC_23A_SCDPT1ASN1!$G$43</definedName>
    <definedName name="SCDPT1ASN1_06.1_5" localSheetId="5">EMIC_23A_SCDPT1ASN1!$H$43</definedName>
    <definedName name="SCDPT1ASN1_06.1_7" localSheetId="5">EMIC_23A_SCDPT1ASN1!$J$43</definedName>
    <definedName name="SCDPT1ASN1_06.1_8" localSheetId="5">EMIC_23A_SCDPT1ASN1!$K$43</definedName>
    <definedName name="SCDPT1ASN1_06.1_9" localSheetId="5">EMIC_23A_SCDPT1ASN1!$L$43</definedName>
    <definedName name="SCDPT1ASN1_06.2_1" localSheetId="5">EMIC_23A_SCDPT1ASN1!$D$44</definedName>
    <definedName name="SCDPT1ASN1_06.2_10" localSheetId="5">EMIC_23A_SCDPT1ASN1!$M$44</definedName>
    <definedName name="SCDPT1ASN1_06.2_11" localSheetId="5">EMIC_23A_SCDPT1ASN1!$N$44</definedName>
    <definedName name="SCDPT1ASN1_06.2_12" localSheetId="5">EMIC_23A_SCDPT1ASN1!$O$44</definedName>
    <definedName name="SCDPT1ASN1_06.2_2" localSheetId="5">EMIC_23A_SCDPT1ASN1!$E$44</definedName>
    <definedName name="SCDPT1ASN1_06.2_3" localSheetId="5">EMIC_23A_SCDPT1ASN1!$F$44</definedName>
    <definedName name="SCDPT1ASN1_06.2_4" localSheetId="5">EMIC_23A_SCDPT1ASN1!$G$44</definedName>
    <definedName name="SCDPT1ASN1_06.2_5" localSheetId="5">EMIC_23A_SCDPT1ASN1!$H$44</definedName>
    <definedName name="SCDPT1ASN1_06.2_7" localSheetId="5">EMIC_23A_SCDPT1ASN1!$J$44</definedName>
    <definedName name="SCDPT1ASN1_06.2_8" localSheetId="5">EMIC_23A_SCDPT1ASN1!$K$44</definedName>
    <definedName name="SCDPT1ASN1_06.2_9" localSheetId="5">EMIC_23A_SCDPT1ASN1!$L$44</definedName>
    <definedName name="SCDPT1ASN1_06.3_1" localSheetId="5">EMIC_23A_SCDPT1ASN1!$D$45</definedName>
    <definedName name="SCDPT1ASN1_06.3_10" localSheetId="5">EMIC_23A_SCDPT1ASN1!$M$45</definedName>
    <definedName name="SCDPT1ASN1_06.3_11" localSheetId="5">EMIC_23A_SCDPT1ASN1!$N$45</definedName>
    <definedName name="SCDPT1ASN1_06.3_12" localSheetId="5">EMIC_23A_SCDPT1ASN1!$O$45</definedName>
    <definedName name="SCDPT1ASN1_06.3_2" localSheetId="5">EMIC_23A_SCDPT1ASN1!$E$45</definedName>
    <definedName name="SCDPT1ASN1_06.3_3" localSheetId="5">EMIC_23A_SCDPT1ASN1!$F$45</definedName>
    <definedName name="SCDPT1ASN1_06.3_4" localSheetId="5">EMIC_23A_SCDPT1ASN1!$G$45</definedName>
    <definedName name="SCDPT1ASN1_06.3_5" localSheetId="5">EMIC_23A_SCDPT1ASN1!$H$45</definedName>
    <definedName name="SCDPT1ASN1_06.3_7" localSheetId="5">EMIC_23A_SCDPT1ASN1!$J$45</definedName>
    <definedName name="SCDPT1ASN1_06.3_8" localSheetId="5">EMIC_23A_SCDPT1ASN1!$K$45</definedName>
    <definedName name="SCDPT1ASN1_06.3_9" localSheetId="5">EMIC_23A_SCDPT1ASN1!$L$45</definedName>
    <definedName name="SCDPT1ASN1_06.4_1" localSheetId="5">EMIC_23A_SCDPT1ASN1!$D$46</definedName>
    <definedName name="SCDPT1ASN1_06.4_10" localSheetId="5">EMIC_23A_SCDPT1ASN1!$M$46</definedName>
    <definedName name="SCDPT1ASN1_06.4_11" localSheetId="5">EMIC_23A_SCDPT1ASN1!$N$46</definedName>
    <definedName name="SCDPT1ASN1_06.4_12" localSheetId="5">EMIC_23A_SCDPT1ASN1!$O$46</definedName>
    <definedName name="SCDPT1ASN1_06.4_2" localSheetId="5">EMIC_23A_SCDPT1ASN1!$E$46</definedName>
    <definedName name="SCDPT1ASN1_06.4_3" localSheetId="5">EMIC_23A_SCDPT1ASN1!$F$46</definedName>
    <definedName name="SCDPT1ASN1_06.4_4" localSheetId="5">EMIC_23A_SCDPT1ASN1!$G$46</definedName>
    <definedName name="SCDPT1ASN1_06.4_5" localSheetId="5">EMIC_23A_SCDPT1ASN1!$H$46</definedName>
    <definedName name="SCDPT1ASN1_06.4_7" localSheetId="5">EMIC_23A_SCDPT1ASN1!$J$46</definedName>
    <definedName name="SCDPT1ASN1_06.4_8" localSheetId="5">EMIC_23A_SCDPT1ASN1!$K$46</definedName>
    <definedName name="SCDPT1ASN1_06.4_9" localSheetId="5">EMIC_23A_SCDPT1ASN1!$L$46</definedName>
    <definedName name="SCDPT1ASN1_06.5_1" localSheetId="5">EMIC_23A_SCDPT1ASN1!$D$47</definedName>
    <definedName name="SCDPT1ASN1_06.5_10" localSheetId="5">EMIC_23A_SCDPT1ASN1!$M$47</definedName>
    <definedName name="SCDPT1ASN1_06.5_11" localSheetId="5">EMIC_23A_SCDPT1ASN1!$N$47</definedName>
    <definedName name="SCDPT1ASN1_06.5_12" localSheetId="5">EMIC_23A_SCDPT1ASN1!$O$47</definedName>
    <definedName name="SCDPT1ASN1_06.5_2" localSheetId="5">EMIC_23A_SCDPT1ASN1!$E$47</definedName>
    <definedName name="SCDPT1ASN1_06.5_3" localSheetId="5">EMIC_23A_SCDPT1ASN1!$F$47</definedName>
    <definedName name="SCDPT1ASN1_06.5_4" localSheetId="5">EMIC_23A_SCDPT1ASN1!$G$47</definedName>
    <definedName name="SCDPT1ASN1_06.5_5" localSheetId="5">EMIC_23A_SCDPT1ASN1!$H$47</definedName>
    <definedName name="SCDPT1ASN1_06.5_7" localSheetId="5">EMIC_23A_SCDPT1ASN1!$J$47</definedName>
    <definedName name="SCDPT1ASN1_06.5_8" localSheetId="5">EMIC_23A_SCDPT1ASN1!$K$47</definedName>
    <definedName name="SCDPT1ASN1_06.5_9" localSheetId="5">EMIC_23A_SCDPT1ASN1!$L$47</definedName>
    <definedName name="SCDPT1ASN1_06.6_1" localSheetId="5">EMIC_23A_SCDPT1ASN1!$D$48</definedName>
    <definedName name="SCDPT1ASN1_06.6_10" localSheetId="5">EMIC_23A_SCDPT1ASN1!$M$48</definedName>
    <definedName name="SCDPT1ASN1_06.6_11" localSheetId="5">EMIC_23A_SCDPT1ASN1!$N$48</definedName>
    <definedName name="SCDPT1ASN1_06.6_12" localSheetId="5">EMIC_23A_SCDPT1ASN1!$O$48</definedName>
    <definedName name="SCDPT1ASN1_06.6_2" localSheetId="5">EMIC_23A_SCDPT1ASN1!$E$48</definedName>
    <definedName name="SCDPT1ASN1_06.6_3" localSheetId="5">EMIC_23A_SCDPT1ASN1!$F$48</definedName>
    <definedName name="SCDPT1ASN1_06.6_4" localSheetId="5">EMIC_23A_SCDPT1ASN1!$G$48</definedName>
    <definedName name="SCDPT1ASN1_06.6_5" localSheetId="5">EMIC_23A_SCDPT1ASN1!$H$48</definedName>
    <definedName name="SCDPT1ASN1_06.6_7" localSheetId="5">EMIC_23A_SCDPT1ASN1!$J$48</definedName>
    <definedName name="SCDPT1ASN1_06.6_8" localSheetId="5">EMIC_23A_SCDPT1ASN1!$K$48</definedName>
    <definedName name="SCDPT1ASN1_06.6_9" localSheetId="5">EMIC_23A_SCDPT1ASN1!$L$48</definedName>
    <definedName name="SCDPT1ASN1_06.7_1" localSheetId="5">EMIC_23A_SCDPT1ASN1!$D$49</definedName>
    <definedName name="SCDPT1ASN1_06.7_10" localSheetId="5">EMIC_23A_SCDPT1ASN1!$M$49</definedName>
    <definedName name="SCDPT1ASN1_06.7_11" localSheetId="5">EMIC_23A_SCDPT1ASN1!$N$49</definedName>
    <definedName name="SCDPT1ASN1_06.7_12" localSheetId="5">EMIC_23A_SCDPT1ASN1!$O$49</definedName>
    <definedName name="SCDPT1ASN1_06.7_2" localSheetId="5">EMIC_23A_SCDPT1ASN1!$E$49</definedName>
    <definedName name="SCDPT1ASN1_06.7_3" localSheetId="5">EMIC_23A_SCDPT1ASN1!$F$49</definedName>
    <definedName name="SCDPT1ASN1_06.7_4" localSheetId="5">EMIC_23A_SCDPT1ASN1!$G$49</definedName>
    <definedName name="SCDPT1ASN1_06.7_5" localSheetId="5">EMIC_23A_SCDPT1ASN1!$H$49</definedName>
    <definedName name="SCDPT1ASN1_06.7_7" localSheetId="5">EMIC_23A_SCDPT1ASN1!$J$49</definedName>
    <definedName name="SCDPT1ASN1_06.7_8" localSheetId="5">EMIC_23A_SCDPT1ASN1!$K$49</definedName>
    <definedName name="SCDPT1ASN1_06.7_9" localSheetId="5">EMIC_23A_SCDPT1ASN1!$L$49</definedName>
    <definedName name="SCDPT1ASN1_07.1_1" localSheetId="5">EMIC_23A_SCDPT1ASN1!$D$50</definedName>
    <definedName name="SCDPT1ASN1_07.1_10" localSheetId="5">EMIC_23A_SCDPT1ASN1!$M$50</definedName>
    <definedName name="SCDPT1ASN1_07.1_11" localSheetId="5">EMIC_23A_SCDPT1ASN1!$N$50</definedName>
    <definedName name="SCDPT1ASN1_07.1_12" localSheetId="5">EMIC_23A_SCDPT1ASN1!$O$50</definedName>
    <definedName name="SCDPT1ASN1_07.1_2" localSheetId="5">EMIC_23A_SCDPT1ASN1!$E$50</definedName>
    <definedName name="SCDPT1ASN1_07.1_3" localSheetId="5">EMIC_23A_SCDPT1ASN1!$F$50</definedName>
    <definedName name="SCDPT1ASN1_07.1_4" localSheetId="5">EMIC_23A_SCDPT1ASN1!$G$50</definedName>
    <definedName name="SCDPT1ASN1_07.1_5" localSheetId="5">EMIC_23A_SCDPT1ASN1!$H$50</definedName>
    <definedName name="SCDPT1ASN1_07.1_7" localSheetId="5">EMIC_23A_SCDPT1ASN1!$J$50</definedName>
    <definedName name="SCDPT1ASN1_07.1_8" localSheetId="5">EMIC_23A_SCDPT1ASN1!$K$50</definedName>
    <definedName name="SCDPT1ASN1_07.1_9" localSheetId="5">EMIC_23A_SCDPT1ASN1!$L$50</definedName>
    <definedName name="SCDPT1ASN1_07.2_1" localSheetId="5">EMIC_23A_SCDPT1ASN1!$D$51</definedName>
    <definedName name="SCDPT1ASN1_07.2_10" localSheetId="5">EMIC_23A_SCDPT1ASN1!$M$51</definedName>
    <definedName name="SCDPT1ASN1_07.2_11" localSheetId="5">EMIC_23A_SCDPT1ASN1!$N$51</definedName>
    <definedName name="SCDPT1ASN1_07.2_12" localSheetId="5">EMIC_23A_SCDPT1ASN1!$O$51</definedName>
    <definedName name="SCDPT1ASN1_07.2_2" localSheetId="5">EMIC_23A_SCDPT1ASN1!$E$51</definedName>
    <definedName name="SCDPT1ASN1_07.2_3" localSheetId="5">EMIC_23A_SCDPT1ASN1!$F$51</definedName>
    <definedName name="SCDPT1ASN1_07.2_4" localSheetId="5">EMIC_23A_SCDPT1ASN1!$G$51</definedName>
    <definedName name="SCDPT1ASN1_07.2_5" localSheetId="5">EMIC_23A_SCDPT1ASN1!$H$51</definedName>
    <definedName name="SCDPT1ASN1_07.2_7" localSheetId="5">EMIC_23A_SCDPT1ASN1!$J$51</definedName>
    <definedName name="SCDPT1ASN1_07.2_8" localSheetId="5">EMIC_23A_SCDPT1ASN1!$K$51</definedName>
    <definedName name="SCDPT1ASN1_07.2_9" localSheetId="5">EMIC_23A_SCDPT1ASN1!$L$51</definedName>
    <definedName name="SCDPT1ASN1_07.3_1" localSheetId="5">EMIC_23A_SCDPT1ASN1!$D$52</definedName>
    <definedName name="SCDPT1ASN1_07.3_10" localSheetId="5">EMIC_23A_SCDPT1ASN1!$M$52</definedName>
    <definedName name="SCDPT1ASN1_07.3_11" localSheetId="5">EMIC_23A_SCDPT1ASN1!$N$52</definedName>
    <definedName name="SCDPT1ASN1_07.3_12" localSheetId="5">EMIC_23A_SCDPT1ASN1!$O$52</definedName>
    <definedName name="SCDPT1ASN1_07.3_2" localSheetId="5">EMIC_23A_SCDPT1ASN1!$E$52</definedName>
    <definedName name="SCDPT1ASN1_07.3_3" localSheetId="5">EMIC_23A_SCDPT1ASN1!$F$52</definedName>
    <definedName name="SCDPT1ASN1_07.3_4" localSheetId="5">EMIC_23A_SCDPT1ASN1!$G$52</definedName>
    <definedName name="SCDPT1ASN1_07.3_5" localSheetId="5">EMIC_23A_SCDPT1ASN1!$H$52</definedName>
    <definedName name="SCDPT1ASN1_07.3_7" localSheetId="5">EMIC_23A_SCDPT1ASN1!$J$52</definedName>
    <definedName name="SCDPT1ASN1_07.3_8" localSheetId="5">EMIC_23A_SCDPT1ASN1!$K$52</definedName>
    <definedName name="SCDPT1ASN1_07.3_9" localSheetId="5">EMIC_23A_SCDPT1ASN1!$L$52</definedName>
    <definedName name="SCDPT1ASN1_07.4_1" localSheetId="5">EMIC_23A_SCDPT1ASN1!$D$53</definedName>
    <definedName name="SCDPT1ASN1_07.4_10" localSheetId="5">EMIC_23A_SCDPT1ASN1!$M$53</definedName>
    <definedName name="SCDPT1ASN1_07.4_11" localSheetId="5">EMIC_23A_SCDPT1ASN1!$N$53</definedName>
    <definedName name="SCDPT1ASN1_07.4_12" localSheetId="5">EMIC_23A_SCDPT1ASN1!$O$53</definedName>
    <definedName name="SCDPT1ASN1_07.4_2" localSheetId="5">EMIC_23A_SCDPT1ASN1!$E$53</definedName>
    <definedName name="SCDPT1ASN1_07.4_3" localSheetId="5">EMIC_23A_SCDPT1ASN1!$F$53</definedName>
    <definedName name="SCDPT1ASN1_07.4_4" localSheetId="5">EMIC_23A_SCDPT1ASN1!$G$53</definedName>
    <definedName name="SCDPT1ASN1_07.4_5" localSheetId="5">EMIC_23A_SCDPT1ASN1!$H$53</definedName>
    <definedName name="SCDPT1ASN1_07.4_7" localSheetId="5">EMIC_23A_SCDPT1ASN1!$J$53</definedName>
    <definedName name="SCDPT1ASN1_07.4_8" localSheetId="5">EMIC_23A_SCDPT1ASN1!$K$53</definedName>
    <definedName name="SCDPT1ASN1_07.4_9" localSheetId="5">EMIC_23A_SCDPT1ASN1!$L$53</definedName>
    <definedName name="SCDPT1ASN1_07.5_1" localSheetId="5">EMIC_23A_SCDPT1ASN1!$D$54</definedName>
    <definedName name="SCDPT1ASN1_07.5_10" localSheetId="5">EMIC_23A_SCDPT1ASN1!$M$54</definedName>
    <definedName name="SCDPT1ASN1_07.5_11" localSheetId="5">EMIC_23A_SCDPT1ASN1!$N$54</definedName>
    <definedName name="SCDPT1ASN1_07.5_12" localSheetId="5">EMIC_23A_SCDPT1ASN1!$O$54</definedName>
    <definedName name="SCDPT1ASN1_07.5_2" localSheetId="5">EMIC_23A_SCDPT1ASN1!$E$54</definedName>
    <definedName name="SCDPT1ASN1_07.5_3" localSheetId="5">EMIC_23A_SCDPT1ASN1!$F$54</definedName>
    <definedName name="SCDPT1ASN1_07.5_4" localSheetId="5">EMIC_23A_SCDPT1ASN1!$G$54</definedName>
    <definedName name="SCDPT1ASN1_07.5_5" localSheetId="5">EMIC_23A_SCDPT1ASN1!$H$54</definedName>
    <definedName name="SCDPT1ASN1_07.5_7" localSheetId="5">EMIC_23A_SCDPT1ASN1!$J$54</definedName>
    <definedName name="SCDPT1ASN1_07.5_8" localSheetId="5">EMIC_23A_SCDPT1ASN1!$K$54</definedName>
    <definedName name="SCDPT1ASN1_07.5_9" localSheetId="5">EMIC_23A_SCDPT1ASN1!$L$54</definedName>
    <definedName name="SCDPT1ASN1_07.6_1" localSheetId="5">EMIC_23A_SCDPT1ASN1!$D$55</definedName>
    <definedName name="SCDPT1ASN1_07.6_10" localSheetId="5">EMIC_23A_SCDPT1ASN1!$M$55</definedName>
    <definedName name="SCDPT1ASN1_07.6_11" localSheetId="5">EMIC_23A_SCDPT1ASN1!$N$55</definedName>
    <definedName name="SCDPT1ASN1_07.6_12" localSheetId="5">EMIC_23A_SCDPT1ASN1!$O$55</definedName>
    <definedName name="SCDPT1ASN1_07.6_2" localSheetId="5">EMIC_23A_SCDPT1ASN1!$E$55</definedName>
    <definedName name="SCDPT1ASN1_07.6_3" localSheetId="5">EMIC_23A_SCDPT1ASN1!$F$55</definedName>
    <definedName name="SCDPT1ASN1_07.6_4" localSheetId="5">EMIC_23A_SCDPT1ASN1!$G$55</definedName>
    <definedName name="SCDPT1ASN1_07.6_5" localSheetId="5">EMIC_23A_SCDPT1ASN1!$H$55</definedName>
    <definedName name="SCDPT1ASN1_07.6_7" localSheetId="5">EMIC_23A_SCDPT1ASN1!$J$55</definedName>
    <definedName name="SCDPT1ASN1_07.6_8" localSheetId="5">EMIC_23A_SCDPT1ASN1!$K$55</definedName>
    <definedName name="SCDPT1ASN1_07.6_9" localSheetId="5">EMIC_23A_SCDPT1ASN1!$L$55</definedName>
    <definedName name="SCDPT1ASN1_07.7_1" localSheetId="5">EMIC_23A_SCDPT1ASN1!$D$56</definedName>
    <definedName name="SCDPT1ASN1_07.7_10" localSheetId="5">EMIC_23A_SCDPT1ASN1!$M$56</definedName>
    <definedName name="SCDPT1ASN1_07.7_11" localSheetId="5">EMIC_23A_SCDPT1ASN1!$N$56</definedName>
    <definedName name="SCDPT1ASN1_07.7_12" localSheetId="5">EMIC_23A_SCDPT1ASN1!$O$56</definedName>
    <definedName name="SCDPT1ASN1_07.7_2" localSheetId="5">EMIC_23A_SCDPT1ASN1!$E$56</definedName>
    <definedName name="SCDPT1ASN1_07.7_3" localSheetId="5">EMIC_23A_SCDPT1ASN1!$F$56</definedName>
    <definedName name="SCDPT1ASN1_07.7_4" localSheetId="5">EMIC_23A_SCDPT1ASN1!$G$56</definedName>
    <definedName name="SCDPT1ASN1_07.7_5" localSheetId="5">EMIC_23A_SCDPT1ASN1!$H$56</definedName>
    <definedName name="SCDPT1ASN1_07.7_7" localSheetId="5">EMIC_23A_SCDPT1ASN1!$J$56</definedName>
    <definedName name="SCDPT1ASN1_07.7_8" localSheetId="5">EMIC_23A_SCDPT1ASN1!$K$56</definedName>
    <definedName name="SCDPT1ASN1_07.7_9" localSheetId="5">EMIC_23A_SCDPT1ASN1!$L$56</definedName>
    <definedName name="SCDPT1ASN1_08.1_1" localSheetId="5">EMIC_23A_SCDPT1ASN1!$D$57</definedName>
    <definedName name="SCDPT1ASN1_08.1_10" localSheetId="5">EMIC_23A_SCDPT1ASN1!$M$57</definedName>
    <definedName name="SCDPT1ASN1_08.1_11" localSheetId="5">EMIC_23A_SCDPT1ASN1!$N$57</definedName>
    <definedName name="SCDPT1ASN1_08.1_12" localSheetId="5">EMIC_23A_SCDPT1ASN1!$O$57</definedName>
    <definedName name="SCDPT1ASN1_08.1_2" localSheetId="5">EMIC_23A_SCDPT1ASN1!$E$57</definedName>
    <definedName name="SCDPT1ASN1_08.1_3" localSheetId="5">EMIC_23A_SCDPT1ASN1!$F$57</definedName>
    <definedName name="SCDPT1ASN1_08.1_4" localSheetId="5">EMIC_23A_SCDPT1ASN1!$G$57</definedName>
    <definedName name="SCDPT1ASN1_08.1_5" localSheetId="5">EMIC_23A_SCDPT1ASN1!$H$57</definedName>
    <definedName name="SCDPT1ASN1_08.1_7" localSheetId="5">EMIC_23A_SCDPT1ASN1!$J$57</definedName>
    <definedName name="SCDPT1ASN1_08.1_8" localSheetId="5">EMIC_23A_SCDPT1ASN1!$K$57</definedName>
    <definedName name="SCDPT1ASN1_08.1_9" localSheetId="5">EMIC_23A_SCDPT1ASN1!$L$57</definedName>
    <definedName name="SCDPT1ASN1_08.2_1" localSheetId="5">EMIC_23A_SCDPT1ASN1!$D$58</definedName>
    <definedName name="SCDPT1ASN1_08.2_10" localSheetId="5">EMIC_23A_SCDPT1ASN1!$M$58</definedName>
    <definedName name="SCDPT1ASN1_08.2_11" localSheetId="5">EMIC_23A_SCDPT1ASN1!$N$58</definedName>
    <definedName name="SCDPT1ASN1_08.2_12" localSheetId="5">EMIC_23A_SCDPT1ASN1!$O$58</definedName>
    <definedName name="SCDPT1ASN1_08.2_2" localSheetId="5">EMIC_23A_SCDPT1ASN1!$E$58</definedName>
    <definedName name="SCDPT1ASN1_08.2_3" localSheetId="5">EMIC_23A_SCDPT1ASN1!$F$58</definedName>
    <definedName name="SCDPT1ASN1_08.2_4" localSheetId="5">EMIC_23A_SCDPT1ASN1!$G$58</definedName>
    <definedName name="SCDPT1ASN1_08.2_5" localSheetId="5">EMIC_23A_SCDPT1ASN1!$H$58</definedName>
    <definedName name="SCDPT1ASN1_08.2_7" localSheetId="5">EMIC_23A_SCDPT1ASN1!$J$58</definedName>
    <definedName name="SCDPT1ASN1_08.2_8" localSheetId="5">EMIC_23A_SCDPT1ASN1!$K$58</definedName>
    <definedName name="SCDPT1ASN1_08.2_9" localSheetId="5">EMIC_23A_SCDPT1ASN1!$L$58</definedName>
    <definedName name="SCDPT1ASN1_08.3_1" localSheetId="5">EMIC_23A_SCDPT1ASN1!$D$59</definedName>
    <definedName name="SCDPT1ASN1_08.3_10" localSheetId="5">EMIC_23A_SCDPT1ASN1!$M$59</definedName>
    <definedName name="SCDPT1ASN1_08.3_11" localSheetId="5">EMIC_23A_SCDPT1ASN1!$N$59</definedName>
    <definedName name="SCDPT1ASN1_08.3_12" localSheetId="5">EMIC_23A_SCDPT1ASN1!$O$59</definedName>
    <definedName name="SCDPT1ASN1_08.3_2" localSheetId="5">EMIC_23A_SCDPT1ASN1!$E$59</definedName>
    <definedName name="SCDPT1ASN1_08.3_3" localSheetId="5">EMIC_23A_SCDPT1ASN1!$F$59</definedName>
    <definedName name="SCDPT1ASN1_08.3_4" localSheetId="5">EMIC_23A_SCDPT1ASN1!$G$59</definedName>
    <definedName name="SCDPT1ASN1_08.3_5" localSheetId="5">EMIC_23A_SCDPT1ASN1!$H$59</definedName>
    <definedName name="SCDPT1ASN1_08.3_7" localSheetId="5">EMIC_23A_SCDPT1ASN1!$J$59</definedName>
    <definedName name="SCDPT1ASN1_08.3_8" localSheetId="5">EMIC_23A_SCDPT1ASN1!$K$59</definedName>
    <definedName name="SCDPT1ASN1_08.3_9" localSheetId="5">EMIC_23A_SCDPT1ASN1!$L$59</definedName>
    <definedName name="SCDPT1ASN1_08.4_1" localSheetId="5">EMIC_23A_SCDPT1ASN1!$D$60</definedName>
    <definedName name="SCDPT1ASN1_08.4_10" localSheetId="5">EMIC_23A_SCDPT1ASN1!$M$60</definedName>
    <definedName name="SCDPT1ASN1_08.4_11" localSheetId="5">EMIC_23A_SCDPT1ASN1!$N$60</definedName>
    <definedName name="SCDPT1ASN1_08.4_12" localSheetId="5">EMIC_23A_SCDPT1ASN1!$O$60</definedName>
    <definedName name="SCDPT1ASN1_08.4_2" localSheetId="5">EMIC_23A_SCDPT1ASN1!$E$60</definedName>
    <definedName name="SCDPT1ASN1_08.4_3" localSheetId="5">EMIC_23A_SCDPT1ASN1!$F$60</definedName>
    <definedName name="SCDPT1ASN1_08.4_4" localSheetId="5">EMIC_23A_SCDPT1ASN1!$G$60</definedName>
    <definedName name="SCDPT1ASN1_08.4_5" localSheetId="5">EMIC_23A_SCDPT1ASN1!$H$60</definedName>
    <definedName name="SCDPT1ASN1_08.4_7" localSheetId="5">EMIC_23A_SCDPT1ASN1!$J$60</definedName>
    <definedName name="SCDPT1ASN1_08.4_8" localSheetId="5">EMIC_23A_SCDPT1ASN1!$K$60</definedName>
    <definedName name="SCDPT1ASN1_08.4_9" localSheetId="5">EMIC_23A_SCDPT1ASN1!$L$60</definedName>
    <definedName name="SCDPT1ASN1_08.5_1" localSheetId="5">EMIC_23A_SCDPT1ASN1!$D$61</definedName>
    <definedName name="SCDPT1ASN1_08.5_10" localSheetId="5">EMIC_23A_SCDPT1ASN1!$M$61</definedName>
    <definedName name="SCDPT1ASN1_08.5_11" localSheetId="5">EMIC_23A_SCDPT1ASN1!$N$61</definedName>
    <definedName name="SCDPT1ASN1_08.5_12" localSheetId="5">EMIC_23A_SCDPT1ASN1!$O$61</definedName>
    <definedName name="SCDPT1ASN1_08.5_2" localSheetId="5">EMIC_23A_SCDPT1ASN1!$E$61</definedName>
    <definedName name="SCDPT1ASN1_08.5_3" localSheetId="5">EMIC_23A_SCDPT1ASN1!$F$61</definedName>
    <definedName name="SCDPT1ASN1_08.5_4" localSheetId="5">EMIC_23A_SCDPT1ASN1!$G$61</definedName>
    <definedName name="SCDPT1ASN1_08.5_5" localSheetId="5">EMIC_23A_SCDPT1ASN1!$H$61</definedName>
    <definedName name="SCDPT1ASN1_08.5_7" localSheetId="5">EMIC_23A_SCDPT1ASN1!$J$61</definedName>
    <definedName name="SCDPT1ASN1_08.5_8" localSheetId="5">EMIC_23A_SCDPT1ASN1!$K$61</definedName>
    <definedName name="SCDPT1ASN1_08.5_9" localSheetId="5">EMIC_23A_SCDPT1ASN1!$L$61</definedName>
    <definedName name="SCDPT1ASN1_08.6_1" localSheetId="5">EMIC_23A_SCDPT1ASN1!$D$62</definedName>
    <definedName name="SCDPT1ASN1_08.6_10" localSheetId="5">EMIC_23A_SCDPT1ASN1!$M$62</definedName>
    <definedName name="SCDPT1ASN1_08.6_11" localSheetId="5">EMIC_23A_SCDPT1ASN1!$N$62</definedName>
    <definedName name="SCDPT1ASN1_08.6_12" localSheetId="5">EMIC_23A_SCDPT1ASN1!$O$62</definedName>
    <definedName name="SCDPT1ASN1_08.6_2" localSheetId="5">EMIC_23A_SCDPT1ASN1!$E$62</definedName>
    <definedName name="SCDPT1ASN1_08.6_3" localSheetId="5">EMIC_23A_SCDPT1ASN1!$F$62</definedName>
    <definedName name="SCDPT1ASN1_08.6_4" localSheetId="5">EMIC_23A_SCDPT1ASN1!$G$62</definedName>
    <definedName name="SCDPT1ASN1_08.6_5" localSheetId="5">EMIC_23A_SCDPT1ASN1!$H$62</definedName>
    <definedName name="SCDPT1ASN1_08.6_7" localSheetId="5">EMIC_23A_SCDPT1ASN1!$J$62</definedName>
    <definedName name="SCDPT1ASN1_08.6_8" localSheetId="5">EMIC_23A_SCDPT1ASN1!$K$62</definedName>
    <definedName name="SCDPT1ASN1_08.6_9" localSheetId="5">EMIC_23A_SCDPT1ASN1!$L$62</definedName>
    <definedName name="SCDPT1ASN1_08.7_1" localSheetId="5">EMIC_23A_SCDPT1ASN1!$D$63</definedName>
    <definedName name="SCDPT1ASN1_08.7_10" localSheetId="5">EMIC_23A_SCDPT1ASN1!$M$63</definedName>
    <definedName name="SCDPT1ASN1_08.7_11" localSheetId="5">EMIC_23A_SCDPT1ASN1!$N$63</definedName>
    <definedName name="SCDPT1ASN1_08.7_12" localSheetId="5">EMIC_23A_SCDPT1ASN1!$O$63</definedName>
    <definedName name="SCDPT1ASN1_08.7_2" localSheetId="5">EMIC_23A_SCDPT1ASN1!$E$63</definedName>
    <definedName name="SCDPT1ASN1_08.7_3" localSheetId="5">EMIC_23A_SCDPT1ASN1!$F$63</definedName>
    <definedName name="SCDPT1ASN1_08.7_4" localSheetId="5">EMIC_23A_SCDPT1ASN1!$G$63</definedName>
    <definedName name="SCDPT1ASN1_08.7_5" localSheetId="5">EMIC_23A_SCDPT1ASN1!$H$63</definedName>
    <definedName name="SCDPT1ASN1_08.7_7" localSheetId="5">EMIC_23A_SCDPT1ASN1!$J$63</definedName>
    <definedName name="SCDPT1ASN1_08.7_8" localSheetId="5">EMIC_23A_SCDPT1ASN1!$K$63</definedName>
    <definedName name="SCDPT1ASN1_08.7_9" localSheetId="5">EMIC_23A_SCDPT1ASN1!$L$63</definedName>
    <definedName name="SCDPT1ASN1_09.1_10" localSheetId="5">EMIC_23A_SCDPT1ASN1!$M$64</definedName>
    <definedName name="SCDPT1ASN1_09.1_11" localSheetId="5">EMIC_23A_SCDPT1ASN1!$N$64</definedName>
    <definedName name="SCDPT1ASN1_09.1_12" localSheetId="5">EMIC_23A_SCDPT1ASN1!$O$64</definedName>
    <definedName name="SCDPT1ASN1_09.1_6" localSheetId="5">EMIC_23A_SCDPT1ASN1!$I$64</definedName>
    <definedName name="SCDPT1ASN1_09.1_7" localSheetId="5">EMIC_23A_SCDPT1ASN1!$J$64</definedName>
    <definedName name="SCDPT1ASN1_09.1_8" localSheetId="5">EMIC_23A_SCDPT1ASN1!$K$64</definedName>
    <definedName name="SCDPT1ASN1_09.1_9" localSheetId="5">EMIC_23A_SCDPT1ASN1!$L$64</definedName>
    <definedName name="SCDPT1ASN1_09.2_10" localSheetId="5">EMIC_23A_SCDPT1ASN1!$M$65</definedName>
    <definedName name="SCDPT1ASN1_09.2_11" localSheetId="5">EMIC_23A_SCDPT1ASN1!$N$65</definedName>
    <definedName name="SCDPT1ASN1_09.2_12" localSheetId="5">EMIC_23A_SCDPT1ASN1!$O$65</definedName>
    <definedName name="SCDPT1ASN1_09.2_6" localSheetId="5">EMIC_23A_SCDPT1ASN1!$I$65</definedName>
    <definedName name="SCDPT1ASN1_09.2_7" localSheetId="5">EMIC_23A_SCDPT1ASN1!$J$65</definedName>
    <definedName name="SCDPT1ASN1_09.2_8" localSheetId="5">EMIC_23A_SCDPT1ASN1!$K$65</definedName>
    <definedName name="SCDPT1ASN1_09.2_9" localSheetId="5">EMIC_23A_SCDPT1ASN1!$L$65</definedName>
    <definedName name="SCDPT1ASN1_09.3_10" localSheetId="5">EMIC_23A_SCDPT1ASN1!$M$66</definedName>
    <definedName name="SCDPT1ASN1_09.3_11" localSheetId="5">EMIC_23A_SCDPT1ASN1!$N$66</definedName>
    <definedName name="SCDPT1ASN1_09.3_12" localSheetId="5">EMIC_23A_SCDPT1ASN1!$O$66</definedName>
    <definedName name="SCDPT1ASN1_09.3_6" localSheetId="5">EMIC_23A_SCDPT1ASN1!$I$66</definedName>
    <definedName name="SCDPT1ASN1_09.3_7" localSheetId="5">EMIC_23A_SCDPT1ASN1!$J$66</definedName>
    <definedName name="SCDPT1ASN1_09.3_8" localSheetId="5">EMIC_23A_SCDPT1ASN1!$K$66</definedName>
    <definedName name="SCDPT1ASN1_09.3_9" localSheetId="5">EMIC_23A_SCDPT1ASN1!$L$66</definedName>
    <definedName name="SCDPT1ASN1_09.4_10" localSheetId="5">EMIC_23A_SCDPT1ASN1!$M$67</definedName>
    <definedName name="SCDPT1ASN1_09.4_11" localSheetId="5">EMIC_23A_SCDPT1ASN1!$N$67</definedName>
    <definedName name="SCDPT1ASN1_09.4_12" localSheetId="5">EMIC_23A_SCDPT1ASN1!$O$67</definedName>
    <definedName name="SCDPT1ASN1_09.4_6" localSheetId="5">EMIC_23A_SCDPT1ASN1!$I$67</definedName>
    <definedName name="SCDPT1ASN1_09.4_7" localSheetId="5">EMIC_23A_SCDPT1ASN1!$J$67</definedName>
    <definedName name="SCDPT1ASN1_09.4_8" localSheetId="5">EMIC_23A_SCDPT1ASN1!$K$67</definedName>
    <definedName name="SCDPT1ASN1_09.4_9" localSheetId="5">EMIC_23A_SCDPT1ASN1!$L$67</definedName>
    <definedName name="SCDPT1ASN1_09.5_10" localSheetId="5">EMIC_23A_SCDPT1ASN1!$M$68</definedName>
    <definedName name="SCDPT1ASN1_09.5_11" localSheetId="5">EMIC_23A_SCDPT1ASN1!$N$68</definedName>
    <definedName name="SCDPT1ASN1_09.5_12" localSheetId="5">EMIC_23A_SCDPT1ASN1!$O$68</definedName>
    <definedName name="SCDPT1ASN1_09.5_6" localSheetId="5">EMIC_23A_SCDPT1ASN1!$I$68</definedName>
    <definedName name="SCDPT1ASN1_09.5_7" localSheetId="5">EMIC_23A_SCDPT1ASN1!$J$68</definedName>
    <definedName name="SCDPT1ASN1_09.5_8" localSheetId="5">EMIC_23A_SCDPT1ASN1!$K$68</definedName>
    <definedName name="SCDPT1ASN1_09.5_9" localSheetId="5">EMIC_23A_SCDPT1ASN1!$L$68</definedName>
    <definedName name="SCDPT1ASN1_09.6_10" localSheetId="5">EMIC_23A_SCDPT1ASN1!$M$69</definedName>
    <definedName name="SCDPT1ASN1_09.6_11" localSheetId="5">EMIC_23A_SCDPT1ASN1!$N$69</definedName>
    <definedName name="SCDPT1ASN1_09.6_12" localSheetId="5">EMIC_23A_SCDPT1ASN1!$O$69</definedName>
    <definedName name="SCDPT1ASN1_09.6_6" localSheetId="5">EMIC_23A_SCDPT1ASN1!$I$69</definedName>
    <definedName name="SCDPT1ASN1_09.6_7" localSheetId="5">EMIC_23A_SCDPT1ASN1!$J$69</definedName>
    <definedName name="SCDPT1ASN1_09.6_8" localSheetId="5">EMIC_23A_SCDPT1ASN1!$K$69</definedName>
    <definedName name="SCDPT1ASN1_09.6_9" localSheetId="5">EMIC_23A_SCDPT1ASN1!$L$69</definedName>
    <definedName name="SCDPT1ASN1_09.7_10" localSheetId="5">EMIC_23A_SCDPT1ASN1!$M$70</definedName>
    <definedName name="SCDPT1ASN1_09.7_11" localSheetId="5">EMIC_23A_SCDPT1ASN1!$N$70</definedName>
    <definedName name="SCDPT1ASN1_09.7_12" localSheetId="5">EMIC_23A_SCDPT1ASN1!$O$70</definedName>
    <definedName name="SCDPT1ASN1_09.7_6" localSheetId="5">EMIC_23A_SCDPT1ASN1!$I$70</definedName>
    <definedName name="SCDPT1ASN1_09.7_7" localSheetId="5">EMIC_23A_SCDPT1ASN1!$J$70</definedName>
    <definedName name="SCDPT1ASN1_09.7_8" localSheetId="5">EMIC_23A_SCDPT1ASN1!$K$70</definedName>
    <definedName name="SCDPT1ASN1_09.7_9" localSheetId="5">EMIC_23A_SCDPT1ASN1!$L$70</definedName>
    <definedName name="SCDPT1ASN1_10.1_1" localSheetId="5">EMIC_23A_SCDPT1ASN1!$D$71</definedName>
    <definedName name="SCDPT1ASN1_10.1_10" localSheetId="5">EMIC_23A_SCDPT1ASN1!$M$71</definedName>
    <definedName name="SCDPT1ASN1_10.1_11" localSheetId="5">EMIC_23A_SCDPT1ASN1!$N$71</definedName>
    <definedName name="SCDPT1ASN1_10.1_12" localSheetId="5">EMIC_23A_SCDPT1ASN1!$O$71</definedName>
    <definedName name="SCDPT1ASN1_10.1_2" localSheetId="5">EMIC_23A_SCDPT1ASN1!$E$71</definedName>
    <definedName name="SCDPT1ASN1_10.1_3" localSheetId="5">EMIC_23A_SCDPT1ASN1!$F$71</definedName>
    <definedName name="SCDPT1ASN1_10.1_4" localSheetId="5">EMIC_23A_SCDPT1ASN1!$G$71</definedName>
    <definedName name="SCDPT1ASN1_10.1_5" localSheetId="5">EMIC_23A_SCDPT1ASN1!$H$71</definedName>
    <definedName name="SCDPT1ASN1_10.1_7" localSheetId="5">EMIC_23A_SCDPT1ASN1!$J$71</definedName>
    <definedName name="SCDPT1ASN1_10.1_8" localSheetId="5">EMIC_23A_SCDPT1ASN1!$K$71</definedName>
    <definedName name="SCDPT1ASN1_10.1_9" localSheetId="5">EMIC_23A_SCDPT1ASN1!$L$71</definedName>
    <definedName name="SCDPT1ASN1_10.2_1" localSheetId="5">EMIC_23A_SCDPT1ASN1!$D$72</definedName>
    <definedName name="SCDPT1ASN1_10.2_10" localSheetId="5">EMIC_23A_SCDPT1ASN1!$M$72</definedName>
    <definedName name="SCDPT1ASN1_10.2_11" localSheetId="5">EMIC_23A_SCDPT1ASN1!$N$72</definedName>
    <definedName name="SCDPT1ASN1_10.2_12" localSheetId="5">EMIC_23A_SCDPT1ASN1!$O$72</definedName>
    <definedName name="SCDPT1ASN1_10.2_2" localSheetId="5">EMIC_23A_SCDPT1ASN1!$E$72</definedName>
    <definedName name="SCDPT1ASN1_10.2_3" localSheetId="5">EMIC_23A_SCDPT1ASN1!$F$72</definedName>
    <definedName name="SCDPT1ASN1_10.2_4" localSheetId="5">EMIC_23A_SCDPT1ASN1!$G$72</definedName>
    <definedName name="SCDPT1ASN1_10.2_5" localSheetId="5">EMIC_23A_SCDPT1ASN1!$H$72</definedName>
    <definedName name="SCDPT1ASN1_10.2_7" localSheetId="5">EMIC_23A_SCDPT1ASN1!$J$72</definedName>
    <definedName name="SCDPT1ASN1_10.2_8" localSheetId="5">EMIC_23A_SCDPT1ASN1!$K$72</definedName>
    <definedName name="SCDPT1ASN1_10.2_9" localSheetId="5">EMIC_23A_SCDPT1ASN1!$L$72</definedName>
    <definedName name="SCDPT1ASN1_10.3_1" localSheetId="5">EMIC_23A_SCDPT1ASN1!$D$73</definedName>
    <definedName name="SCDPT1ASN1_10.3_10" localSheetId="5">EMIC_23A_SCDPT1ASN1!$M$73</definedName>
    <definedName name="SCDPT1ASN1_10.3_11" localSheetId="5">EMIC_23A_SCDPT1ASN1!$N$73</definedName>
    <definedName name="SCDPT1ASN1_10.3_12" localSheetId="5">EMIC_23A_SCDPT1ASN1!$O$73</definedName>
    <definedName name="SCDPT1ASN1_10.3_2" localSheetId="5">EMIC_23A_SCDPT1ASN1!$E$73</definedName>
    <definedName name="SCDPT1ASN1_10.3_3" localSheetId="5">EMIC_23A_SCDPT1ASN1!$F$73</definedName>
    <definedName name="SCDPT1ASN1_10.3_4" localSheetId="5">EMIC_23A_SCDPT1ASN1!$G$73</definedName>
    <definedName name="SCDPT1ASN1_10.3_5" localSheetId="5">EMIC_23A_SCDPT1ASN1!$H$73</definedName>
    <definedName name="SCDPT1ASN1_10.3_7" localSheetId="5">EMIC_23A_SCDPT1ASN1!$J$73</definedName>
    <definedName name="SCDPT1ASN1_10.3_8" localSheetId="5">EMIC_23A_SCDPT1ASN1!$K$73</definedName>
    <definedName name="SCDPT1ASN1_10.3_9" localSheetId="5">EMIC_23A_SCDPT1ASN1!$L$73</definedName>
    <definedName name="SCDPT1ASN1_10.4_1" localSheetId="5">EMIC_23A_SCDPT1ASN1!$D$74</definedName>
    <definedName name="SCDPT1ASN1_10.4_10" localSheetId="5">EMIC_23A_SCDPT1ASN1!$M$74</definedName>
    <definedName name="SCDPT1ASN1_10.4_11" localSheetId="5">EMIC_23A_SCDPT1ASN1!$N$74</definedName>
    <definedName name="SCDPT1ASN1_10.4_12" localSheetId="5">EMIC_23A_SCDPT1ASN1!$O$74</definedName>
    <definedName name="SCDPT1ASN1_10.4_2" localSheetId="5">EMIC_23A_SCDPT1ASN1!$E$74</definedName>
    <definedName name="SCDPT1ASN1_10.4_3" localSheetId="5">EMIC_23A_SCDPT1ASN1!$F$74</definedName>
    <definedName name="SCDPT1ASN1_10.4_4" localSheetId="5">EMIC_23A_SCDPT1ASN1!$G$74</definedName>
    <definedName name="SCDPT1ASN1_10.4_5" localSheetId="5">EMIC_23A_SCDPT1ASN1!$H$74</definedName>
    <definedName name="SCDPT1ASN1_10.4_7" localSheetId="5">EMIC_23A_SCDPT1ASN1!$J$74</definedName>
    <definedName name="SCDPT1ASN1_10.4_8" localSheetId="5">EMIC_23A_SCDPT1ASN1!$K$74</definedName>
    <definedName name="SCDPT1ASN1_10.4_9" localSheetId="5">EMIC_23A_SCDPT1ASN1!$L$74</definedName>
    <definedName name="SCDPT1ASN1_10.5_1" localSheetId="5">EMIC_23A_SCDPT1ASN1!$D$75</definedName>
    <definedName name="SCDPT1ASN1_10.5_10" localSheetId="5">EMIC_23A_SCDPT1ASN1!$M$75</definedName>
    <definedName name="SCDPT1ASN1_10.5_11" localSheetId="5">EMIC_23A_SCDPT1ASN1!$N$75</definedName>
    <definedName name="SCDPT1ASN1_10.5_12" localSheetId="5">EMIC_23A_SCDPT1ASN1!$O$75</definedName>
    <definedName name="SCDPT1ASN1_10.5_2" localSheetId="5">EMIC_23A_SCDPT1ASN1!$E$75</definedName>
    <definedName name="SCDPT1ASN1_10.5_3" localSheetId="5">EMIC_23A_SCDPT1ASN1!$F$75</definedName>
    <definedName name="SCDPT1ASN1_10.5_4" localSheetId="5">EMIC_23A_SCDPT1ASN1!$G$75</definedName>
    <definedName name="SCDPT1ASN1_10.5_5" localSheetId="5">EMIC_23A_SCDPT1ASN1!$H$75</definedName>
    <definedName name="SCDPT1ASN1_10.5_7" localSheetId="5">EMIC_23A_SCDPT1ASN1!$J$75</definedName>
    <definedName name="SCDPT1ASN1_10.5_8" localSheetId="5">EMIC_23A_SCDPT1ASN1!$K$75</definedName>
    <definedName name="SCDPT1ASN1_10.5_9" localSheetId="5">EMIC_23A_SCDPT1ASN1!$L$75</definedName>
    <definedName name="SCDPT1ASN1_10.6_1" localSheetId="5">EMIC_23A_SCDPT1ASN1!$D$76</definedName>
    <definedName name="SCDPT1ASN1_10.6_10" localSheetId="5">EMIC_23A_SCDPT1ASN1!$M$76</definedName>
    <definedName name="SCDPT1ASN1_10.6_11" localSheetId="5">EMIC_23A_SCDPT1ASN1!$N$76</definedName>
    <definedName name="SCDPT1ASN1_10.6_12" localSheetId="5">EMIC_23A_SCDPT1ASN1!$O$76</definedName>
    <definedName name="SCDPT1ASN1_10.6_2" localSheetId="5">EMIC_23A_SCDPT1ASN1!$E$76</definedName>
    <definedName name="SCDPT1ASN1_10.6_3" localSheetId="5">EMIC_23A_SCDPT1ASN1!$F$76</definedName>
    <definedName name="SCDPT1ASN1_10.6_4" localSheetId="5">EMIC_23A_SCDPT1ASN1!$G$76</definedName>
    <definedName name="SCDPT1ASN1_10.6_5" localSheetId="5">EMIC_23A_SCDPT1ASN1!$H$76</definedName>
    <definedName name="SCDPT1ASN1_10.6_7" localSheetId="5">EMIC_23A_SCDPT1ASN1!$J$76</definedName>
    <definedName name="SCDPT1ASN1_10.6_8" localSheetId="5">EMIC_23A_SCDPT1ASN1!$K$76</definedName>
    <definedName name="SCDPT1ASN1_10.6_9" localSheetId="5">EMIC_23A_SCDPT1ASN1!$L$76</definedName>
    <definedName name="SCDPT1ASN1_10.7_1" localSheetId="5">EMIC_23A_SCDPT1ASN1!$D$77</definedName>
    <definedName name="SCDPT1ASN1_10.7_10" localSheetId="5">EMIC_23A_SCDPT1ASN1!$M$77</definedName>
    <definedName name="SCDPT1ASN1_10.7_11" localSheetId="5">EMIC_23A_SCDPT1ASN1!$N$77</definedName>
    <definedName name="SCDPT1ASN1_10.7_12" localSheetId="5">EMIC_23A_SCDPT1ASN1!$O$77</definedName>
    <definedName name="SCDPT1ASN1_10.7_2" localSheetId="5">EMIC_23A_SCDPT1ASN1!$E$77</definedName>
    <definedName name="SCDPT1ASN1_10.7_3" localSheetId="5">EMIC_23A_SCDPT1ASN1!$F$77</definedName>
    <definedName name="SCDPT1ASN1_10.7_4" localSheetId="5">EMIC_23A_SCDPT1ASN1!$G$77</definedName>
    <definedName name="SCDPT1ASN1_10.7_5" localSheetId="5">EMIC_23A_SCDPT1ASN1!$H$77</definedName>
    <definedName name="SCDPT1ASN1_10.7_7" localSheetId="5">EMIC_23A_SCDPT1ASN1!$J$77</definedName>
    <definedName name="SCDPT1ASN1_10.7_8" localSheetId="5">EMIC_23A_SCDPT1ASN1!$K$77</definedName>
    <definedName name="SCDPT1ASN1_10.7_9" localSheetId="5">EMIC_23A_SCDPT1ASN1!$L$77</definedName>
    <definedName name="SCDPT1ASN1_11.1_1" localSheetId="5">EMIC_23A_SCDPT1ASN1!$D$78</definedName>
    <definedName name="SCDPT1ASN1_11.1_10" localSheetId="5">EMIC_23A_SCDPT1ASN1!$M$78</definedName>
    <definedName name="SCDPT1ASN1_11.1_11" localSheetId="5">EMIC_23A_SCDPT1ASN1!$N$78</definedName>
    <definedName name="SCDPT1ASN1_11.1_12" localSheetId="5">EMIC_23A_SCDPT1ASN1!$O$78</definedName>
    <definedName name="SCDPT1ASN1_11.1_2" localSheetId="5">EMIC_23A_SCDPT1ASN1!$E$78</definedName>
    <definedName name="SCDPT1ASN1_11.1_3" localSheetId="5">EMIC_23A_SCDPT1ASN1!$F$78</definedName>
    <definedName name="SCDPT1ASN1_11.1_4" localSheetId="5">EMIC_23A_SCDPT1ASN1!$G$78</definedName>
    <definedName name="SCDPT1ASN1_11.1_5" localSheetId="5">EMIC_23A_SCDPT1ASN1!$H$78</definedName>
    <definedName name="SCDPT1ASN1_11.1_7" localSheetId="5">EMIC_23A_SCDPT1ASN1!$J$78</definedName>
    <definedName name="SCDPT1ASN1_11.1_8" localSheetId="5">EMIC_23A_SCDPT1ASN1!$K$78</definedName>
    <definedName name="SCDPT1ASN1_11.1_9" localSheetId="5">EMIC_23A_SCDPT1ASN1!$L$78</definedName>
    <definedName name="SCDPT1ASN1_11.2_1" localSheetId="5">EMIC_23A_SCDPT1ASN1!$D$79</definedName>
    <definedName name="SCDPT1ASN1_11.2_10" localSheetId="5">EMIC_23A_SCDPT1ASN1!$M$79</definedName>
    <definedName name="SCDPT1ASN1_11.2_11" localSheetId="5">EMIC_23A_SCDPT1ASN1!$N$79</definedName>
    <definedName name="SCDPT1ASN1_11.2_12" localSheetId="5">EMIC_23A_SCDPT1ASN1!$O$79</definedName>
    <definedName name="SCDPT1ASN1_11.2_2" localSheetId="5">EMIC_23A_SCDPT1ASN1!$E$79</definedName>
    <definedName name="SCDPT1ASN1_11.2_3" localSheetId="5">EMIC_23A_SCDPT1ASN1!$F$79</definedName>
    <definedName name="SCDPT1ASN1_11.2_4" localSheetId="5">EMIC_23A_SCDPT1ASN1!$G$79</definedName>
    <definedName name="SCDPT1ASN1_11.2_5" localSheetId="5">EMIC_23A_SCDPT1ASN1!$H$79</definedName>
    <definedName name="SCDPT1ASN1_11.2_7" localSheetId="5">EMIC_23A_SCDPT1ASN1!$J$79</definedName>
    <definedName name="SCDPT1ASN1_11.2_8" localSheetId="5">EMIC_23A_SCDPT1ASN1!$K$79</definedName>
    <definedName name="SCDPT1ASN1_11.2_9" localSheetId="5">EMIC_23A_SCDPT1ASN1!$L$79</definedName>
    <definedName name="SCDPT1ASN1_11.3_1" localSheetId="5">EMIC_23A_SCDPT1ASN1!$D$80</definedName>
    <definedName name="SCDPT1ASN1_11.3_10" localSheetId="5">EMIC_23A_SCDPT1ASN1!$M$80</definedName>
    <definedName name="SCDPT1ASN1_11.3_11" localSheetId="5">EMIC_23A_SCDPT1ASN1!$N$80</definedName>
    <definedName name="SCDPT1ASN1_11.3_12" localSheetId="5">EMIC_23A_SCDPT1ASN1!$O$80</definedName>
    <definedName name="SCDPT1ASN1_11.3_2" localSheetId="5">EMIC_23A_SCDPT1ASN1!$E$80</definedName>
    <definedName name="SCDPT1ASN1_11.3_3" localSheetId="5">EMIC_23A_SCDPT1ASN1!$F$80</definedName>
    <definedName name="SCDPT1ASN1_11.3_4" localSheetId="5">EMIC_23A_SCDPT1ASN1!$G$80</definedName>
    <definedName name="SCDPT1ASN1_11.3_5" localSheetId="5">EMIC_23A_SCDPT1ASN1!$H$80</definedName>
    <definedName name="SCDPT1ASN1_11.3_7" localSheetId="5">EMIC_23A_SCDPT1ASN1!$J$80</definedName>
    <definedName name="SCDPT1ASN1_11.3_8" localSheetId="5">EMIC_23A_SCDPT1ASN1!$K$80</definedName>
    <definedName name="SCDPT1ASN1_11.3_9" localSheetId="5">EMIC_23A_SCDPT1ASN1!$L$80</definedName>
    <definedName name="SCDPT1ASN1_11.4_1" localSheetId="5">EMIC_23A_SCDPT1ASN1!$D$81</definedName>
    <definedName name="SCDPT1ASN1_11.4_10" localSheetId="5">EMIC_23A_SCDPT1ASN1!$M$81</definedName>
    <definedName name="SCDPT1ASN1_11.4_11" localSheetId="5">EMIC_23A_SCDPT1ASN1!$N$81</definedName>
    <definedName name="SCDPT1ASN1_11.4_12" localSheetId="5">EMIC_23A_SCDPT1ASN1!$O$81</definedName>
    <definedName name="SCDPT1ASN1_11.4_2" localSheetId="5">EMIC_23A_SCDPT1ASN1!$E$81</definedName>
    <definedName name="SCDPT1ASN1_11.4_3" localSheetId="5">EMIC_23A_SCDPT1ASN1!$F$81</definedName>
    <definedName name="SCDPT1ASN1_11.4_4" localSheetId="5">EMIC_23A_SCDPT1ASN1!$G$81</definedName>
    <definedName name="SCDPT1ASN1_11.4_5" localSheetId="5">EMIC_23A_SCDPT1ASN1!$H$81</definedName>
    <definedName name="SCDPT1ASN1_11.4_7" localSheetId="5">EMIC_23A_SCDPT1ASN1!$J$81</definedName>
    <definedName name="SCDPT1ASN1_11.4_8" localSheetId="5">EMIC_23A_SCDPT1ASN1!$K$81</definedName>
    <definedName name="SCDPT1ASN1_11.4_9" localSheetId="5">EMIC_23A_SCDPT1ASN1!$L$81</definedName>
    <definedName name="SCDPT1ASN1_11.5_1" localSheetId="5">EMIC_23A_SCDPT1ASN1!$D$82</definedName>
    <definedName name="SCDPT1ASN1_11.5_10" localSheetId="5">EMIC_23A_SCDPT1ASN1!$M$82</definedName>
    <definedName name="SCDPT1ASN1_11.5_11" localSheetId="5">EMIC_23A_SCDPT1ASN1!$N$82</definedName>
    <definedName name="SCDPT1ASN1_11.5_12" localSheetId="5">EMIC_23A_SCDPT1ASN1!$O$82</definedName>
    <definedName name="SCDPT1ASN1_11.5_2" localSheetId="5">EMIC_23A_SCDPT1ASN1!$E$82</definedName>
    <definedName name="SCDPT1ASN1_11.5_3" localSheetId="5">EMIC_23A_SCDPT1ASN1!$F$82</definedName>
    <definedName name="SCDPT1ASN1_11.5_4" localSheetId="5">EMIC_23A_SCDPT1ASN1!$G$82</definedName>
    <definedName name="SCDPT1ASN1_11.5_5" localSheetId="5">EMIC_23A_SCDPT1ASN1!$H$82</definedName>
    <definedName name="SCDPT1ASN1_11.5_7" localSheetId="5">EMIC_23A_SCDPT1ASN1!$J$82</definedName>
    <definedName name="SCDPT1ASN1_11.5_8" localSheetId="5">EMIC_23A_SCDPT1ASN1!$K$82</definedName>
    <definedName name="SCDPT1ASN1_11.5_9" localSheetId="5">EMIC_23A_SCDPT1ASN1!$L$82</definedName>
    <definedName name="SCDPT1ASN1_11.6_1" localSheetId="5">EMIC_23A_SCDPT1ASN1!$D$83</definedName>
    <definedName name="SCDPT1ASN1_11.6_10" localSheetId="5">EMIC_23A_SCDPT1ASN1!$M$83</definedName>
    <definedName name="SCDPT1ASN1_11.6_11" localSheetId="5">EMIC_23A_SCDPT1ASN1!$N$83</definedName>
    <definedName name="SCDPT1ASN1_11.6_12" localSheetId="5">EMIC_23A_SCDPT1ASN1!$O$83</definedName>
    <definedName name="SCDPT1ASN1_11.6_2" localSheetId="5">EMIC_23A_SCDPT1ASN1!$E$83</definedName>
    <definedName name="SCDPT1ASN1_11.6_3" localSheetId="5">EMIC_23A_SCDPT1ASN1!$F$83</definedName>
    <definedName name="SCDPT1ASN1_11.6_4" localSheetId="5">EMIC_23A_SCDPT1ASN1!$G$83</definedName>
    <definedName name="SCDPT1ASN1_11.6_5" localSheetId="5">EMIC_23A_SCDPT1ASN1!$H$83</definedName>
    <definedName name="SCDPT1ASN1_11.6_7" localSheetId="5">EMIC_23A_SCDPT1ASN1!$J$83</definedName>
    <definedName name="SCDPT1ASN1_11.6_8" localSheetId="5">EMIC_23A_SCDPT1ASN1!$K$83</definedName>
    <definedName name="SCDPT1ASN1_11.6_9" localSheetId="5">EMIC_23A_SCDPT1ASN1!$L$83</definedName>
    <definedName name="SCDPT1ASN1_11.7_1" localSheetId="5">EMIC_23A_SCDPT1ASN1!$D$84</definedName>
    <definedName name="SCDPT1ASN1_11.7_10" localSheetId="5">EMIC_23A_SCDPT1ASN1!$M$84</definedName>
    <definedName name="SCDPT1ASN1_11.7_11" localSheetId="5">EMIC_23A_SCDPT1ASN1!$N$84</definedName>
    <definedName name="SCDPT1ASN1_11.7_12" localSheetId="5">EMIC_23A_SCDPT1ASN1!$O$84</definedName>
    <definedName name="SCDPT1ASN1_11.7_2" localSheetId="5">EMIC_23A_SCDPT1ASN1!$E$84</definedName>
    <definedName name="SCDPT1ASN1_11.7_3" localSheetId="5">EMIC_23A_SCDPT1ASN1!$F$84</definedName>
    <definedName name="SCDPT1ASN1_11.7_4" localSheetId="5">EMIC_23A_SCDPT1ASN1!$G$84</definedName>
    <definedName name="SCDPT1ASN1_11.7_5" localSheetId="5">EMIC_23A_SCDPT1ASN1!$H$84</definedName>
    <definedName name="SCDPT1ASN1_11.7_7" localSheetId="5">EMIC_23A_SCDPT1ASN1!$J$84</definedName>
    <definedName name="SCDPT1ASN1_11.7_8" localSheetId="5">EMIC_23A_SCDPT1ASN1!$K$84</definedName>
    <definedName name="SCDPT1ASN1_11.7_9" localSheetId="5">EMIC_23A_SCDPT1ASN1!$L$84</definedName>
    <definedName name="SCDPT1ASN1_12.1_1" localSheetId="5">EMIC_23A_SCDPT1ASN1!$D$85</definedName>
    <definedName name="SCDPT1ASN1_12.1_11" localSheetId="5">EMIC_23A_SCDPT1ASN1!$N$85</definedName>
    <definedName name="SCDPT1ASN1_12.1_12" localSheetId="5">EMIC_23A_SCDPT1ASN1!$O$85</definedName>
    <definedName name="SCDPT1ASN1_12.1_2" localSheetId="5">EMIC_23A_SCDPT1ASN1!$E$85</definedName>
    <definedName name="SCDPT1ASN1_12.1_3" localSheetId="5">EMIC_23A_SCDPT1ASN1!$F$85</definedName>
    <definedName name="SCDPT1ASN1_12.1_4" localSheetId="5">EMIC_23A_SCDPT1ASN1!$G$85</definedName>
    <definedName name="SCDPT1ASN1_12.1_5" localSheetId="5">EMIC_23A_SCDPT1ASN1!$H$85</definedName>
    <definedName name="SCDPT1ASN1_12.1_6" localSheetId="5">EMIC_23A_SCDPT1ASN1!$I$85</definedName>
    <definedName name="SCDPT1ASN1_12.1_7" localSheetId="5">EMIC_23A_SCDPT1ASN1!$J$85</definedName>
    <definedName name="SCDPT1ASN1_12.1_8" localSheetId="5">EMIC_23A_SCDPT1ASN1!$K$85</definedName>
    <definedName name="SCDPT1ASN1_12.2_1" localSheetId="5">EMIC_23A_SCDPT1ASN1!$D$86</definedName>
    <definedName name="SCDPT1ASN1_12.2_11" localSheetId="5">EMIC_23A_SCDPT1ASN1!$N$86</definedName>
    <definedName name="SCDPT1ASN1_12.2_12" localSheetId="5">EMIC_23A_SCDPT1ASN1!$O$86</definedName>
    <definedName name="SCDPT1ASN1_12.2_2" localSheetId="5">EMIC_23A_SCDPT1ASN1!$E$86</definedName>
    <definedName name="SCDPT1ASN1_12.2_3" localSheetId="5">EMIC_23A_SCDPT1ASN1!$F$86</definedName>
    <definedName name="SCDPT1ASN1_12.2_4" localSheetId="5">EMIC_23A_SCDPT1ASN1!$G$86</definedName>
    <definedName name="SCDPT1ASN1_12.2_5" localSheetId="5">EMIC_23A_SCDPT1ASN1!$H$86</definedName>
    <definedName name="SCDPT1ASN1_12.2_6" localSheetId="5">EMIC_23A_SCDPT1ASN1!$I$86</definedName>
    <definedName name="SCDPT1ASN1_12.2_7" localSheetId="5">EMIC_23A_SCDPT1ASN1!$J$86</definedName>
    <definedName name="SCDPT1ASN1_12.2_8" localSheetId="5">EMIC_23A_SCDPT1ASN1!$K$86</definedName>
    <definedName name="SCDPT1ASN1_12.3_1" localSheetId="5">EMIC_23A_SCDPT1ASN1!$D$87</definedName>
    <definedName name="SCDPT1ASN1_12.3_11" localSheetId="5">EMIC_23A_SCDPT1ASN1!$N$87</definedName>
    <definedName name="SCDPT1ASN1_12.3_12" localSheetId="5">EMIC_23A_SCDPT1ASN1!$O$87</definedName>
    <definedName name="SCDPT1ASN1_12.3_2" localSheetId="5">EMIC_23A_SCDPT1ASN1!$E$87</definedName>
    <definedName name="SCDPT1ASN1_12.3_3" localSheetId="5">EMIC_23A_SCDPT1ASN1!$F$87</definedName>
    <definedName name="SCDPT1ASN1_12.3_4" localSheetId="5">EMIC_23A_SCDPT1ASN1!$G$87</definedName>
    <definedName name="SCDPT1ASN1_12.3_5" localSheetId="5">EMIC_23A_SCDPT1ASN1!$H$87</definedName>
    <definedName name="SCDPT1ASN1_12.3_6" localSheetId="5">EMIC_23A_SCDPT1ASN1!$I$87</definedName>
    <definedName name="SCDPT1ASN1_12.3_7" localSheetId="5">EMIC_23A_SCDPT1ASN1!$J$87</definedName>
    <definedName name="SCDPT1ASN1_12.3_8" localSheetId="5">EMIC_23A_SCDPT1ASN1!$K$87</definedName>
    <definedName name="SCDPT1ASN1_12.4_1" localSheetId="5">EMIC_23A_SCDPT1ASN1!$D$88</definedName>
    <definedName name="SCDPT1ASN1_12.4_11" localSheetId="5">EMIC_23A_SCDPT1ASN1!$N$88</definedName>
    <definedName name="SCDPT1ASN1_12.4_12" localSheetId="5">EMIC_23A_SCDPT1ASN1!$O$88</definedName>
    <definedName name="SCDPT1ASN1_12.4_2" localSheetId="5">EMIC_23A_SCDPT1ASN1!$E$88</definedName>
    <definedName name="SCDPT1ASN1_12.4_3" localSheetId="5">EMIC_23A_SCDPT1ASN1!$F$88</definedName>
    <definedName name="SCDPT1ASN1_12.4_4" localSheetId="5">EMIC_23A_SCDPT1ASN1!$G$88</definedName>
    <definedName name="SCDPT1ASN1_12.4_5" localSheetId="5">EMIC_23A_SCDPT1ASN1!$H$88</definedName>
    <definedName name="SCDPT1ASN1_12.4_6" localSheetId="5">EMIC_23A_SCDPT1ASN1!$I$88</definedName>
    <definedName name="SCDPT1ASN1_12.4_7" localSheetId="5">EMIC_23A_SCDPT1ASN1!$J$88</definedName>
    <definedName name="SCDPT1ASN1_12.4_8" localSheetId="5">EMIC_23A_SCDPT1ASN1!$K$88</definedName>
    <definedName name="SCDPT1ASN1_12.5_1" localSheetId="5">EMIC_23A_SCDPT1ASN1!$D$89</definedName>
    <definedName name="SCDPT1ASN1_12.5_11" localSheetId="5">EMIC_23A_SCDPT1ASN1!$N$89</definedName>
    <definedName name="SCDPT1ASN1_12.5_12" localSheetId="5">EMIC_23A_SCDPT1ASN1!$O$89</definedName>
    <definedName name="SCDPT1ASN1_12.5_2" localSheetId="5">EMIC_23A_SCDPT1ASN1!$E$89</definedName>
    <definedName name="SCDPT1ASN1_12.5_3" localSheetId="5">EMIC_23A_SCDPT1ASN1!$F$89</definedName>
    <definedName name="SCDPT1ASN1_12.5_4" localSheetId="5">EMIC_23A_SCDPT1ASN1!$G$89</definedName>
    <definedName name="SCDPT1ASN1_12.5_5" localSheetId="5">EMIC_23A_SCDPT1ASN1!$H$89</definedName>
    <definedName name="SCDPT1ASN1_12.5_6" localSheetId="5">EMIC_23A_SCDPT1ASN1!$I$89</definedName>
    <definedName name="SCDPT1ASN1_12.5_7" localSheetId="5">EMIC_23A_SCDPT1ASN1!$J$89</definedName>
    <definedName name="SCDPT1ASN1_12.5_8" localSheetId="5">EMIC_23A_SCDPT1ASN1!$K$89</definedName>
    <definedName name="SCDPT1ASN1_12.6_1" localSheetId="5">EMIC_23A_SCDPT1ASN1!$D$90</definedName>
    <definedName name="SCDPT1ASN1_12.6_11" localSheetId="5">EMIC_23A_SCDPT1ASN1!$N$90</definedName>
    <definedName name="SCDPT1ASN1_12.6_12" localSheetId="5">EMIC_23A_SCDPT1ASN1!$O$90</definedName>
    <definedName name="SCDPT1ASN1_12.6_2" localSheetId="5">EMIC_23A_SCDPT1ASN1!$E$90</definedName>
    <definedName name="SCDPT1ASN1_12.6_3" localSheetId="5">EMIC_23A_SCDPT1ASN1!$F$90</definedName>
    <definedName name="SCDPT1ASN1_12.6_4" localSheetId="5">EMIC_23A_SCDPT1ASN1!$G$90</definedName>
    <definedName name="SCDPT1ASN1_12.6_5" localSheetId="5">EMIC_23A_SCDPT1ASN1!$H$90</definedName>
    <definedName name="SCDPT1ASN1_12.6_6" localSheetId="5">EMIC_23A_SCDPT1ASN1!$I$90</definedName>
    <definedName name="SCDPT1ASN1_12.6_7" localSheetId="5">EMIC_23A_SCDPT1ASN1!$J$90</definedName>
    <definedName name="SCDPT1ASN1_12.6_8" localSheetId="5">EMIC_23A_SCDPT1ASN1!$K$90</definedName>
    <definedName name="SCDPT1ASN1_12.7_1" localSheetId="5">EMIC_23A_SCDPT1ASN1!$D$91</definedName>
    <definedName name="SCDPT1ASN1_12.7_11" localSheetId="5">EMIC_23A_SCDPT1ASN1!$N$91</definedName>
    <definedName name="SCDPT1ASN1_12.7_12" localSheetId="5">EMIC_23A_SCDPT1ASN1!$O$91</definedName>
    <definedName name="SCDPT1ASN1_12.7_2" localSheetId="5">EMIC_23A_SCDPT1ASN1!$E$91</definedName>
    <definedName name="SCDPT1ASN1_12.7_3" localSheetId="5">EMIC_23A_SCDPT1ASN1!$F$91</definedName>
    <definedName name="SCDPT1ASN1_12.7_4" localSheetId="5">EMIC_23A_SCDPT1ASN1!$G$91</definedName>
    <definedName name="SCDPT1ASN1_12.7_5" localSheetId="5">EMIC_23A_SCDPT1ASN1!$H$91</definedName>
    <definedName name="SCDPT1ASN1_12.7_6" localSheetId="5">EMIC_23A_SCDPT1ASN1!$I$91</definedName>
    <definedName name="SCDPT1ASN1_12.7_7" localSheetId="5">EMIC_23A_SCDPT1ASN1!$J$91</definedName>
    <definedName name="SCDPT1ASN1_12.7_8" localSheetId="5">EMIC_23A_SCDPT1ASN1!$K$91</definedName>
    <definedName name="SCDPT1ASN1_12.8_1" localSheetId="5">EMIC_23A_SCDPT1ASN1!$D$92</definedName>
    <definedName name="SCDPT1ASN1_12.8_11" localSheetId="5">EMIC_23A_SCDPT1ASN1!$N$92</definedName>
    <definedName name="SCDPT1ASN1_12.8_12" localSheetId="5">EMIC_23A_SCDPT1ASN1!$O$92</definedName>
    <definedName name="SCDPT1ASN1_12.8_2" localSheetId="5">EMIC_23A_SCDPT1ASN1!$E$92</definedName>
    <definedName name="SCDPT1ASN1_12.8_3" localSheetId="5">EMIC_23A_SCDPT1ASN1!$F$92</definedName>
    <definedName name="SCDPT1ASN1_12.8_4" localSheetId="5">EMIC_23A_SCDPT1ASN1!$G$92</definedName>
    <definedName name="SCDPT1ASN1_12.8_5" localSheetId="5">EMIC_23A_SCDPT1ASN1!$H$92</definedName>
    <definedName name="SCDPT1ASN1_12.8_6" localSheetId="5">EMIC_23A_SCDPT1ASN1!$I$92</definedName>
    <definedName name="SCDPT1ASN1_12.8_7" localSheetId="5">EMIC_23A_SCDPT1ASN1!$J$92</definedName>
    <definedName name="SCDPT1ASN1_13.1_1" localSheetId="5">EMIC_23A_SCDPT1ASN1!$D$93</definedName>
    <definedName name="SCDPT1ASN1_13.1_10" localSheetId="5">EMIC_23A_SCDPT1ASN1!$M$93</definedName>
    <definedName name="SCDPT1ASN1_13.1_11" localSheetId="5">EMIC_23A_SCDPT1ASN1!$N$93</definedName>
    <definedName name="SCDPT1ASN1_13.1_12" localSheetId="5">EMIC_23A_SCDPT1ASN1!$O$93</definedName>
    <definedName name="SCDPT1ASN1_13.1_2" localSheetId="5">EMIC_23A_SCDPT1ASN1!$E$93</definedName>
    <definedName name="SCDPT1ASN1_13.1_3" localSheetId="5">EMIC_23A_SCDPT1ASN1!$F$93</definedName>
    <definedName name="SCDPT1ASN1_13.1_4" localSheetId="5">EMIC_23A_SCDPT1ASN1!$G$93</definedName>
    <definedName name="SCDPT1ASN1_13.1_5" localSheetId="5">EMIC_23A_SCDPT1ASN1!$H$93</definedName>
    <definedName name="SCDPT1ASN1_13.1_6" localSheetId="5">EMIC_23A_SCDPT1ASN1!$I$93</definedName>
    <definedName name="SCDPT1ASN1_13.1_9" localSheetId="5">EMIC_23A_SCDPT1ASN1!$L$93</definedName>
    <definedName name="SCDPT1ASN1_13.2_1" localSheetId="5">EMIC_23A_SCDPT1ASN1!$D$94</definedName>
    <definedName name="SCDPT1ASN1_13.2_10" localSheetId="5">EMIC_23A_SCDPT1ASN1!$M$94</definedName>
    <definedName name="SCDPT1ASN1_13.2_11" localSheetId="5">EMIC_23A_SCDPT1ASN1!$N$94</definedName>
    <definedName name="SCDPT1ASN1_13.2_12" localSheetId="5">EMIC_23A_SCDPT1ASN1!$O$94</definedName>
    <definedName name="SCDPT1ASN1_13.2_2" localSheetId="5">EMIC_23A_SCDPT1ASN1!$E$94</definedName>
    <definedName name="SCDPT1ASN1_13.2_3" localSheetId="5">EMIC_23A_SCDPT1ASN1!$F$94</definedName>
    <definedName name="SCDPT1ASN1_13.2_4" localSheetId="5">EMIC_23A_SCDPT1ASN1!$G$94</definedName>
    <definedName name="SCDPT1ASN1_13.2_5" localSheetId="5">EMIC_23A_SCDPT1ASN1!$H$94</definedName>
    <definedName name="SCDPT1ASN1_13.2_6" localSheetId="5">EMIC_23A_SCDPT1ASN1!$I$94</definedName>
    <definedName name="SCDPT1ASN1_13.2_9" localSheetId="5">EMIC_23A_SCDPT1ASN1!$L$94</definedName>
    <definedName name="SCDPT1ASN1_13.3_1" localSheetId="5">EMIC_23A_SCDPT1ASN1!$D$95</definedName>
    <definedName name="SCDPT1ASN1_13.3_10" localSheetId="5">EMIC_23A_SCDPT1ASN1!$M$95</definedName>
    <definedName name="SCDPT1ASN1_13.3_11" localSheetId="5">EMIC_23A_SCDPT1ASN1!$N$95</definedName>
    <definedName name="SCDPT1ASN1_13.3_12" localSheetId="5">EMIC_23A_SCDPT1ASN1!$O$95</definedName>
    <definedName name="SCDPT1ASN1_13.3_2" localSheetId="5">EMIC_23A_SCDPT1ASN1!$E$95</definedName>
    <definedName name="SCDPT1ASN1_13.3_3" localSheetId="5">EMIC_23A_SCDPT1ASN1!$F$95</definedName>
    <definedName name="SCDPT1ASN1_13.3_4" localSheetId="5">EMIC_23A_SCDPT1ASN1!$G$95</definedName>
    <definedName name="SCDPT1ASN1_13.3_5" localSheetId="5">EMIC_23A_SCDPT1ASN1!$H$95</definedName>
    <definedName name="SCDPT1ASN1_13.3_6" localSheetId="5">EMIC_23A_SCDPT1ASN1!$I$95</definedName>
    <definedName name="SCDPT1ASN1_13.3_9" localSheetId="5">EMIC_23A_SCDPT1ASN1!$L$95</definedName>
    <definedName name="SCDPT1ASN1_13.4_1" localSheetId="5">EMIC_23A_SCDPT1ASN1!$D$96</definedName>
    <definedName name="SCDPT1ASN1_13.4_10" localSheetId="5">EMIC_23A_SCDPT1ASN1!$M$96</definedName>
    <definedName name="SCDPT1ASN1_13.4_11" localSheetId="5">EMIC_23A_SCDPT1ASN1!$N$96</definedName>
    <definedName name="SCDPT1ASN1_13.4_12" localSheetId="5">EMIC_23A_SCDPT1ASN1!$O$96</definedName>
    <definedName name="SCDPT1ASN1_13.4_2" localSheetId="5">EMIC_23A_SCDPT1ASN1!$E$96</definedName>
    <definedName name="SCDPT1ASN1_13.4_3" localSheetId="5">EMIC_23A_SCDPT1ASN1!$F$96</definedName>
    <definedName name="SCDPT1ASN1_13.4_4" localSheetId="5">EMIC_23A_SCDPT1ASN1!$G$96</definedName>
    <definedName name="SCDPT1ASN1_13.4_5" localSheetId="5">EMIC_23A_SCDPT1ASN1!$H$96</definedName>
    <definedName name="SCDPT1ASN1_13.4_6" localSheetId="5">EMIC_23A_SCDPT1ASN1!$I$96</definedName>
    <definedName name="SCDPT1ASN1_13.4_9" localSheetId="5">EMIC_23A_SCDPT1ASN1!$L$96</definedName>
    <definedName name="SCDPT1ASN1_13.5_1" localSheetId="5">EMIC_23A_SCDPT1ASN1!$D$97</definedName>
    <definedName name="SCDPT1ASN1_13.5_10" localSheetId="5">EMIC_23A_SCDPT1ASN1!$M$97</definedName>
    <definedName name="SCDPT1ASN1_13.5_11" localSheetId="5">EMIC_23A_SCDPT1ASN1!$N$97</definedName>
    <definedName name="SCDPT1ASN1_13.5_12" localSheetId="5">EMIC_23A_SCDPT1ASN1!$O$97</definedName>
    <definedName name="SCDPT1ASN1_13.5_2" localSheetId="5">EMIC_23A_SCDPT1ASN1!$E$97</definedName>
    <definedName name="SCDPT1ASN1_13.5_3" localSheetId="5">EMIC_23A_SCDPT1ASN1!$F$97</definedName>
    <definedName name="SCDPT1ASN1_13.5_4" localSheetId="5">EMIC_23A_SCDPT1ASN1!$G$97</definedName>
    <definedName name="SCDPT1ASN1_13.5_5" localSheetId="5">EMIC_23A_SCDPT1ASN1!$H$97</definedName>
    <definedName name="SCDPT1ASN1_13.5_6" localSheetId="5">EMIC_23A_SCDPT1ASN1!$I$97</definedName>
    <definedName name="SCDPT1ASN1_13.5_9" localSheetId="5">EMIC_23A_SCDPT1ASN1!$L$97</definedName>
    <definedName name="SCDPT1ASN1_13.6_1" localSheetId="5">EMIC_23A_SCDPT1ASN1!$D$98</definedName>
    <definedName name="SCDPT1ASN1_13.6_10" localSheetId="5">EMIC_23A_SCDPT1ASN1!$M$98</definedName>
    <definedName name="SCDPT1ASN1_13.6_11" localSheetId="5">EMIC_23A_SCDPT1ASN1!$N$98</definedName>
    <definedName name="SCDPT1ASN1_13.6_12" localSheetId="5">EMIC_23A_SCDPT1ASN1!$O$98</definedName>
    <definedName name="SCDPT1ASN1_13.6_2" localSheetId="5">EMIC_23A_SCDPT1ASN1!$E$98</definedName>
    <definedName name="SCDPT1ASN1_13.6_3" localSheetId="5">EMIC_23A_SCDPT1ASN1!$F$98</definedName>
    <definedName name="SCDPT1ASN1_13.6_4" localSheetId="5">EMIC_23A_SCDPT1ASN1!$G$98</definedName>
    <definedName name="SCDPT1ASN1_13.6_5" localSheetId="5">EMIC_23A_SCDPT1ASN1!$H$98</definedName>
    <definedName name="SCDPT1ASN1_13.6_6" localSheetId="5">EMIC_23A_SCDPT1ASN1!$I$98</definedName>
    <definedName name="SCDPT1ASN1_13.6_9" localSheetId="5">EMIC_23A_SCDPT1ASN1!$L$98</definedName>
    <definedName name="SCDPT1ASN1_13.7_1" localSheetId="5">EMIC_23A_SCDPT1ASN1!$D$99</definedName>
    <definedName name="SCDPT1ASN1_13.7_10" localSheetId="5">EMIC_23A_SCDPT1ASN1!$M$99</definedName>
    <definedName name="SCDPT1ASN1_13.7_11" localSheetId="5">EMIC_23A_SCDPT1ASN1!$N$99</definedName>
    <definedName name="SCDPT1ASN1_13.7_12" localSheetId="5">EMIC_23A_SCDPT1ASN1!$O$99</definedName>
    <definedName name="SCDPT1ASN1_13.7_2" localSheetId="5">EMIC_23A_SCDPT1ASN1!$E$99</definedName>
    <definedName name="SCDPT1ASN1_13.7_3" localSheetId="5">EMIC_23A_SCDPT1ASN1!$F$99</definedName>
    <definedName name="SCDPT1ASN1_13.7_4" localSheetId="5">EMIC_23A_SCDPT1ASN1!$G$99</definedName>
    <definedName name="SCDPT1ASN1_13.7_5" localSheetId="5">EMIC_23A_SCDPT1ASN1!$H$99</definedName>
    <definedName name="SCDPT1ASN1_13.7_6" localSheetId="5">EMIC_23A_SCDPT1ASN1!$I$99</definedName>
    <definedName name="SCDPT1ASN1_13.7_9" localSheetId="5">EMIC_23A_SCDPT1ASN1!$L$99</definedName>
    <definedName name="SCDPT1ASN1_13.8_1" localSheetId="5">EMIC_23A_SCDPT1ASN1!$D$100</definedName>
    <definedName name="SCDPT1ASN1_13.8_11" localSheetId="5">EMIC_23A_SCDPT1ASN1!$N$100</definedName>
    <definedName name="SCDPT1ASN1_13.8_12" localSheetId="5">EMIC_23A_SCDPT1ASN1!$O$100</definedName>
    <definedName name="SCDPT1ASN1_13.8_2" localSheetId="5">EMIC_23A_SCDPT1ASN1!$E$100</definedName>
    <definedName name="SCDPT1ASN1_13.8_3" localSheetId="5">EMIC_23A_SCDPT1ASN1!$F$100</definedName>
    <definedName name="SCDPT1ASN1_13.8_4" localSheetId="5">EMIC_23A_SCDPT1ASN1!$G$100</definedName>
    <definedName name="SCDPT1ASN1_13.8_5" localSheetId="5">EMIC_23A_SCDPT1ASN1!$H$100</definedName>
    <definedName name="SCDPT1ASN1_13.8_6" localSheetId="5">EMIC_23A_SCDPT1ASN1!$I$100</definedName>
    <definedName name="SCDPT1ASN1_13.8_9" localSheetId="5">EMIC_23A_SCDPT1ASN1!$L$100</definedName>
    <definedName name="SCDPT1ASN1_14.1_1" localSheetId="5">EMIC_23A_SCDPT1ASN1!$D$101</definedName>
    <definedName name="SCDPT1ASN1_14.1_10" localSheetId="5">EMIC_23A_SCDPT1ASN1!$M$101</definedName>
    <definedName name="SCDPT1ASN1_14.1_11" localSheetId="5">EMIC_23A_SCDPT1ASN1!$N$101</definedName>
    <definedName name="SCDPT1ASN1_14.1_2" localSheetId="5">EMIC_23A_SCDPT1ASN1!$E$101</definedName>
    <definedName name="SCDPT1ASN1_14.1_3" localSheetId="5">EMIC_23A_SCDPT1ASN1!$F$101</definedName>
    <definedName name="SCDPT1ASN1_14.1_4" localSheetId="5">EMIC_23A_SCDPT1ASN1!$G$101</definedName>
    <definedName name="SCDPT1ASN1_14.1_5" localSheetId="5">EMIC_23A_SCDPT1ASN1!$H$101</definedName>
    <definedName name="SCDPT1ASN1_14.1_6" localSheetId="5">EMIC_23A_SCDPT1ASN1!$I$101</definedName>
    <definedName name="SCDPT1ASN1_14.1_7" localSheetId="5">EMIC_23A_SCDPT1ASN1!$J$101</definedName>
    <definedName name="SCDPT1ASN1_14.1_8" localSheetId="5">EMIC_23A_SCDPT1ASN1!$K$101</definedName>
    <definedName name="SCDPT1ASN1_14.1_9" localSheetId="5">EMIC_23A_SCDPT1ASN1!$L$101</definedName>
    <definedName name="SCDPT1ASN1_14.2_1" localSheetId="5">EMIC_23A_SCDPT1ASN1!$D$102</definedName>
    <definedName name="SCDPT1ASN1_14.2_10" localSheetId="5">EMIC_23A_SCDPT1ASN1!$M$102</definedName>
    <definedName name="SCDPT1ASN1_14.2_11" localSheetId="5">EMIC_23A_SCDPT1ASN1!$N$102</definedName>
    <definedName name="SCDPT1ASN1_14.2_2" localSheetId="5">EMIC_23A_SCDPT1ASN1!$E$102</definedName>
    <definedName name="SCDPT1ASN1_14.2_3" localSheetId="5">EMIC_23A_SCDPT1ASN1!$F$102</definedName>
    <definedName name="SCDPT1ASN1_14.2_4" localSheetId="5">EMIC_23A_SCDPT1ASN1!$G$102</definedName>
    <definedName name="SCDPT1ASN1_14.2_5" localSheetId="5">EMIC_23A_SCDPT1ASN1!$H$102</definedName>
    <definedName name="SCDPT1ASN1_14.2_6" localSheetId="5">EMIC_23A_SCDPT1ASN1!$I$102</definedName>
    <definedName name="SCDPT1ASN1_14.2_7" localSheetId="5">EMIC_23A_SCDPT1ASN1!$J$102</definedName>
    <definedName name="SCDPT1ASN1_14.2_8" localSheetId="5">EMIC_23A_SCDPT1ASN1!$K$102</definedName>
    <definedName name="SCDPT1ASN1_14.2_9" localSheetId="5">EMIC_23A_SCDPT1ASN1!$L$102</definedName>
    <definedName name="SCDPT1ASN1_14.3_1" localSheetId="5">EMIC_23A_SCDPT1ASN1!$D$103</definedName>
    <definedName name="SCDPT1ASN1_14.3_10" localSheetId="5">EMIC_23A_SCDPT1ASN1!$M$103</definedName>
    <definedName name="SCDPT1ASN1_14.3_11" localSheetId="5">EMIC_23A_SCDPT1ASN1!$N$103</definedName>
    <definedName name="SCDPT1ASN1_14.3_2" localSheetId="5">EMIC_23A_SCDPT1ASN1!$E$103</definedName>
    <definedName name="SCDPT1ASN1_14.3_3" localSheetId="5">EMIC_23A_SCDPT1ASN1!$F$103</definedName>
    <definedName name="SCDPT1ASN1_14.3_4" localSheetId="5">EMIC_23A_SCDPT1ASN1!$G$103</definedName>
    <definedName name="SCDPT1ASN1_14.3_5" localSheetId="5">EMIC_23A_SCDPT1ASN1!$H$103</definedName>
    <definedName name="SCDPT1ASN1_14.3_6" localSheetId="5">EMIC_23A_SCDPT1ASN1!$I$103</definedName>
    <definedName name="SCDPT1ASN1_14.3_7" localSheetId="5">EMIC_23A_SCDPT1ASN1!$J$103</definedName>
    <definedName name="SCDPT1ASN1_14.3_8" localSheetId="5">EMIC_23A_SCDPT1ASN1!$K$103</definedName>
    <definedName name="SCDPT1ASN1_14.3_9" localSheetId="5">EMIC_23A_SCDPT1ASN1!$L$103</definedName>
    <definedName name="SCDPT1ASN1_14.4_1" localSheetId="5">EMIC_23A_SCDPT1ASN1!$D$104</definedName>
    <definedName name="SCDPT1ASN1_14.4_10" localSheetId="5">EMIC_23A_SCDPT1ASN1!$M$104</definedName>
    <definedName name="SCDPT1ASN1_14.4_11" localSheetId="5">EMIC_23A_SCDPT1ASN1!$N$104</definedName>
    <definedName name="SCDPT1ASN1_14.4_2" localSheetId="5">EMIC_23A_SCDPT1ASN1!$E$104</definedName>
    <definedName name="SCDPT1ASN1_14.4_3" localSheetId="5">EMIC_23A_SCDPT1ASN1!$F$104</definedName>
    <definedName name="SCDPT1ASN1_14.4_4" localSheetId="5">EMIC_23A_SCDPT1ASN1!$G$104</definedName>
    <definedName name="SCDPT1ASN1_14.4_5" localSheetId="5">EMIC_23A_SCDPT1ASN1!$H$104</definedName>
    <definedName name="SCDPT1ASN1_14.4_6" localSheetId="5">EMIC_23A_SCDPT1ASN1!$I$104</definedName>
    <definedName name="SCDPT1ASN1_14.4_7" localSheetId="5">EMIC_23A_SCDPT1ASN1!$J$104</definedName>
    <definedName name="SCDPT1ASN1_14.4_8" localSheetId="5">EMIC_23A_SCDPT1ASN1!$K$104</definedName>
    <definedName name="SCDPT1ASN1_14.4_9" localSheetId="5">EMIC_23A_SCDPT1ASN1!$L$104</definedName>
    <definedName name="SCDPT1ASN1_14.5_1" localSheetId="5">EMIC_23A_SCDPT1ASN1!$D$105</definedName>
    <definedName name="SCDPT1ASN1_14.5_10" localSheetId="5">EMIC_23A_SCDPT1ASN1!$M$105</definedName>
    <definedName name="SCDPT1ASN1_14.5_11" localSheetId="5">EMIC_23A_SCDPT1ASN1!$N$105</definedName>
    <definedName name="SCDPT1ASN1_14.5_2" localSheetId="5">EMIC_23A_SCDPT1ASN1!$E$105</definedName>
    <definedName name="SCDPT1ASN1_14.5_3" localSheetId="5">EMIC_23A_SCDPT1ASN1!$F$105</definedName>
    <definedName name="SCDPT1ASN1_14.5_4" localSheetId="5">EMIC_23A_SCDPT1ASN1!$G$105</definedName>
    <definedName name="SCDPT1ASN1_14.5_5" localSheetId="5">EMIC_23A_SCDPT1ASN1!$H$105</definedName>
    <definedName name="SCDPT1ASN1_14.5_6" localSheetId="5">EMIC_23A_SCDPT1ASN1!$I$105</definedName>
    <definedName name="SCDPT1ASN1_14.5_7" localSheetId="5">EMIC_23A_SCDPT1ASN1!$J$105</definedName>
    <definedName name="SCDPT1ASN1_14.5_8" localSheetId="5">EMIC_23A_SCDPT1ASN1!$K$105</definedName>
    <definedName name="SCDPT1ASN1_14.5_9" localSheetId="5">EMIC_23A_SCDPT1ASN1!$L$105</definedName>
    <definedName name="SCDPT1ASN1_14.6_1" localSheetId="5">EMIC_23A_SCDPT1ASN1!$D$106</definedName>
    <definedName name="SCDPT1ASN1_14.6_10" localSheetId="5">EMIC_23A_SCDPT1ASN1!$M$106</definedName>
    <definedName name="SCDPT1ASN1_14.6_11" localSheetId="5">EMIC_23A_SCDPT1ASN1!$N$106</definedName>
    <definedName name="SCDPT1ASN1_14.6_2" localSheetId="5">EMIC_23A_SCDPT1ASN1!$E$106</definedName>
    <definedName name="SCDPT1ASN1_14.6_3" localSheetId="5">EMIC_23A_SCDPT1ASN1!$F$106</definedName>
    <definedName name="SCDPT1ASN1_14.6_4" localSheetId="5">EMIC_23A_SCDPT1ASN1!$G$106</definedName>
    <definedName name="SCDPT1ASN1_14.6_5" localSheetId="5">EMIC_23A_SCDPT1ASN1!$H$106</definedName>
    <definedName name="SCDPT1ASN1_14.6_6" localSheetId="5">EMIC_23A_SCDPT1ASN1!$I$106</definedName>
    <definedName name="SCDPT1ASN1_14.6_7" localSheetId="5">EMIC_23A_SCDPT1ASN1!$J$106</definedName>
    <definedName name="SCDPT1ASN1_14.6_8" localSheetId="5">EMIC_23A_SCDPT1ASN1!$K$106</definedName>
    <definedName name="SCDPT1ASN1_14.6_9" localSheetId="5">EMIC_23A_SCDPT1ASN1!$L$106</definedName>
    <definedName name="SCDPT1ASN1_14.7_1" localSheetId="5">EMIC_23A_SCDPT1ASN1!$D$107</definedName>
    <definedName name="SCDPT1ASN1_14.7_10" localSheetId="5">EMIC_23A_SCDPT1ASN1!$M$107</definedName>
    <definedName name="SCDPT1ASN1_14.7_11" localSheetId="5">EMIC_23A_SCDPT1ASN1!$N$107</definedName>
    <definedName name="SCDPT1ASN1_14.7_2" localSheetId="5">EMIC_23A_SCDPT1ASN1!$E$107</definedName>
    <definedName name="SCDPT1ASN1_14.7_3" localSheetId="5">EMIC_23A_SCDPT1ASN1!$F$107</definedName>
    <definedName name="SCDPT1ASN1_14.7_4" localSheetId="5">EMIC_23A_SCDPT1ASN1!$G$107</definedName>
    <definedName name="SCDPT1ASN1_14.7_5" localSheetId="5">EMIC_23A_SCDPT1ASN1!$H$107</definedName>
    <definedName name="SCDPT1ASN1_14.7_6" localSheetId="5">EMIC_23A_SCDPT1ASN1!$I$107</definedName>
    <definedName name="SCDPT1ASN1_14.7_7" localSheetId="5">EMIC_23A_SCDPT1ASN1!$J$107</definedName>
    <definedName name="SCDPT1ASN1_14.7_8" localSheetId="5">EMIC_23A_SCDPT1ASN1!$K$107</definedName>
    <definedName name="SCDPT1ASN1_14.7_9" localSheetId="5">EMIC_23A_SCDPT1ASN1!$L$107</definedName>
    <definedName name="SCDPT1ASN1_14.8_1" localSheetId="5">EMIC_23A_SCDPT1ASN1!$D$108</definedName>
    <definedName name="SCDPT1ASN1_14.8_11" localSheetId="5">EMIC_23A_SCDPT1ASN1!$N$108</definedName>
    <definedName name="SCDPT1ASN1_14.8_2" localSheetId="5">EMIC_23A_SCDPT1ASN1!$E$108</definedName>
    <definedName name="SCDPT1ASN1_14.8_3" localSheetId="5">EMIC_23A_SCDPT1ASN1!$F$108</definedName>
    <definedName name="SCDPT1ASN1_14.8_4" localSheetId="5">EMIC_23A_SCDPT1ASN1!$G$108</definedName>
    <definedName name="SCDPT1ASN1_14.8_5" localSheetId="5">EMIC_23A_SCDPT1ASN1!$H$108</definedName>
    <definedName name="SCDPT1ASN1_14.8_6" localSheetId="5">EMIC_23A_SCDPT1ASN1!$I$108</definedName>
    <definedName name="SCDPT1ASN1_14.8_7" localSheetId="5">EMIC_23A_SCDPT1ASN1!$J$108</definedName>
    <definedName name="SCDPT1ASN1_14.9_1" localSheetId="5">EMIC_23A_SCDPT1ASN1!$D$109</definedName>
    <definedName name="SCDPT1ASN1_14.9_11" localSheetId="5">EMIC_23A_SCDPT1ASN1!$N$109</definedName>
    <definedName name="SCDPT1ASN1_14.9_2" localSheetId="5">EMIC_23A_SCDPT1ASN1!$E$109</definedName>
    <definedName name="SCDPT1ASN1_14.9_3" localSheetId="5">EMIC_23A_SCDPT1ASN1!$F$109</definedName>
    <definedName name="SCDPT1ASN1_14.9_4" localSheetId="5">EMIC_23A_SCDPT1ASN1!$G$109</definedName>
    <definedName name="SCDPT1ASN1_14.9_5" localSheetId="5">EMIC_23A_SCDPT1ASN1!$H$109</definedName>
    <definedName name="SCDPT1ASN1_14.9_6" localSheetId="5">EMIC_23A_SCDPT1ASN1!$I$109</definedName>
    <definedName name="SCDPT1ASN1_14.9_7" localSheetId="5">EMIC_23A_SCDPT1ASN1!$J$109</definedName>
    <definedName name="SCDPT1ASN1_15.1_1" localSheetId="5">EMIC_23A_SCDPT1ASN1!$D$110</definedName>
    <definedName name="SCDPT1ASN1_15.1_10" localSheetId="5">EMIC_23A_SCDPT1ASN1!$M$110</definedName>
    <definedName name="SCDPT1ASN1_15.1_12" localSheetId="5">EMIC_23A_SCDPT1ASN1!$O$110</definedName>
    <definedName name="SCDPT1ASN1_15.1_2" localSheetId="5">EMIC_23A_SCDPT1ASN1!$E$110</definedName>
    <definedName name="SCDPT1ASN1_15.1_3" localSheetId="5">EMIC_23A_SCDPT1ASN1!$F$110</definedName>
    <definedName name="SCDPT1ASN1_15.1_4" localSheetId="5">EMIC_23A_SCDPT1ASN1!$G$110</definedName>
    <definedName name="SCDPT1ASN1_15.1_5" localSheetId="5">EMIC_23A_SCDPT1ASN1!$H$110</definedName>
    <definedName name="SCDPT1ASN1_15.1_6" localSheetId="5">EMIC_23A_SCDPT1ASN1!$I$110</definedName>
    <definedName name="SCDPT1ASN1_15.1_7" localSheetId="5">EMIC_23A_SCDPT1ASN1!$J$110</definedName>
    <definedName name="SCDPT1ASN1_15.1_8" localSheetId="5">EMIC_23A_SCDPT1ASN1!$K$110</definedName>
    <definedName name="SCDPT1ASN1_15.1_9" localSheetId="5">EMIC_23A_SCDPT1ASN1!$L$110</definedName>
    <definedName name="SCDPT1ASN1_15.2_1" localSheetId="5">EMIC_23A_SCDPT1ASN1!$D$111</definedName>
    <definedName name="SCDPT1ASN1_15.2_10" localSheetId="5">EMIC_23A_SCDPT1ASN1!$M$111</definedName>
    <definedName name="SCDPT1ASN1_15.2_12" localSheetId="5">EMIC_23A_SCDPT1ASN1!$O$111</definedName>
    <definedName name="SCDPT1ASN1_15.2_2" localSheetId="5">EMIC_23A_SCDPT1ASN1!$E$111</definedName>
    <definedName name="SCDPT1ASN1_15.2_3" localSheetId="5">EMIC_23A_SCDPT1ASN1!$F$111</definedName>
    <definedName name="SCDPT1ASN1_15.2_4" localSheetId="5">EMIC_23A_SCDPT1ASN1!$G$111</definedName>
    <definedName name="SCDPT1ASN1_15.2_5" localSheetId="5">EMIC_23A_SCDPT1ASN1!$H$111</definedName>
    <definedName name="SCDPT1ASN1_15.2_6" localSheetId="5">EMIC_23A_SCDPT1ASN1!$I$111</definedName>
    <definedName name="SCDPT1ASN1_15.2_7" localSheetId="5">EMIC_23A_SCDPT1ASN1!$J$111</definedName>
    <definedName name="SCDPT1ASN1_15.2_8" localSheetId="5">EMIC_23A_SCDPT1ASN1!$K$111</definedName>
    <definedName name="SCDPT1ASN1_15.2_9" localSheetId="5">EMIC_23A_SCDPT1ASN1!$L$111</definedName>
    <definedName name="SCDPT1ASN1_15.3_1" localSheetId="5">EMIC_23A_SCDPT1ASN1!$D$112</definedName>
    <definedName name="SCDPT1ASN1_15.3_10" localSheetId="5">EMIC_23A_SCDPT1ASN1!$M$112</definedName>
    <definedName name="SCDPT1ASN1_15.3_12" localSheetId="5">EMIC_23A_SCDPT1ASN1!$O$112</definedName>
    <definedName name="SCDPT1ASN1_15.3_2" localSheetId="5">EMIC_23A_SCDPT1ASN1!$E$112</definedName>
    <definedName name="SCDPT1ASN1_15.3_3" localSheetId="5">EMIC_23A_SCDPT1ASN1!$F$112</definedName>
    <definedName name="SCDPT1ASN1_15.3_4" localSheetId="5">EMIC_23A_SCDPT1ASN1!$G$112</definedName>
    <definedName name="SCDPT1ASN1_15.3_5" localSheetId="5">EMIC_23A_SCDPT1ASN1!$H$112</definedName>
    <definedName name="SCDPT1ASN1_15.3_6" localSheetId="5">EMIC_23A_SCDPT1ASN1!$I$112</definedName>
    <definedName name="SCDPT1ASN1_15.3_7" localSheetId="5">EMIC_23A_SCDPT1ASN1!$J$112</definedName>
    <definedName name="SCDPT1ASN1_15.3_8" localSheetId="5">EMIC_23A_SCDPT1ASN1!$K$112</definedName>
    <definedName name="SCDPT1ASN1_15.3_9" localSheetId="5">EMIC_23A_SCDPT1ASN1!$L$112</definedName>
    <definedName name="SCDPT1ASN1_15.4_1" localSheetId="5">EMIC_23A_SCDPT1ASN1!$D$113</definedName>
    <definedName name="SCDPT1ASN1_15.4_10" localSheetId="5">EMIC_23A_SCDPT1ASN1!$M$113</definedName>
    <definedName name="SCDPT1ASN1_15.4_12" localSheetId="5">EMIC_23A_SCDPT1ASN1!$O$113</definedName>
    <definedName name="SCDPT1ASN1_15.4_2" localSheetId="5">EMIC_23A_SCDPT1ASN1!$E$113</definedName>
    <definedName name="SCDPT1ASN1_15.4_3" localSheetId="5">EMIC_23A_SCDPT1ASN1!$F$113</definedName>
    <definedName name="SCDPT1ASN1_15.4_4" localSheetId="5">EMIC_23A_SCDPT1ASN1!$G$113</definedName>
    <definedName name="SCDPT1ASN1_15.4_5" localSheetId="5">EMIC_23A_SCDPT1ASN1!$H$113</definedName>
    <definedName name="SCDPT1ASN1_15.4_6" localSheetId="5">EMIC_23A_SCDPT1ASN1!$I$113</definedName>
    <definedName name="SCDPT1ASN1_15.4_7" localSheetId="5">EMIC_23A_SCDPT1ASN1!$J$113</definedName>
    <definedName name="SCDPT1ASN1_15.4_8" localSheetId="5">EMIC_23A_SCDPT1ASN1!$K$113</definedName>
    <definedName name="SCDPT1ASN1_15.4_9" localSheetId="5">EMIC_23A_SCDPT1ASN1!$L$113</definedName>
    <definedName name="SCDPT1ASN1_15.5_1" localSheetId="5">EMIC_23A_SCDPT1ASN1!$D$114</definedName>
    <definedName name="SCDPT1ASN1_15.5_10" localSheetId="5">EMIC_23A_SCDPT1ASN1!$M$114</definedName>
    <definedName name="SCDPT1ASN1_15.5_12" localSheetId="5">EMIC_23A_SCDPT1ASN1!$O$114</definedName>
    <definedName name="SCDPT1ASN1_15.5_2" localSheetId="5">EMIC_23A_SCDPT1ASN1!$E$114</definedName>
    <definedName name="SCDPT1ASN1_15.5_3" localSheetId="5">EMIC_23A_SCDPT1ASN1!$F$114</definedName>
    <definedName name="SCDPT1ASN1_15.5_4" localSheetId="5">EMIC_23A_SCDPT1ASN1!$G$114</definedName>
    <definedName name="SCDPT1ASN1_15.5_5" localSheetId="5">EMIC_23A_SCDPT1ASN1!$H$114</definedName>
    <definedName name="SCDPT1ASN1_15.5_6" localSheetId="5">EMIC_23A_SCDPT1ASN1!$I$114</definedName>
    <definedName name="SCDPT1ASN1_15.5_7" localSheetId="5">EMIC_23A_SCDPT1ASN1!$J$114</definedName>
    <definedName name="SCDPT1ASN1_15.5_8" localSheetId="5">EMIC_23A_SCDPT1ASN1!$K$114</definedName>
    <definedName name="SCDPT1ASN1_15.5_9" localSheetId="5">EMIC_23A_SCDPT1ASN1!$L$114</definedName>
    <definedName name="SCDPT1ASN1_15.6_1" localSheetId="5">EMIC_23A_SCDPT1ASN1!$D$115</definedName>
    <definedName name="SCDPT1ASN1_15.6_10" localSheetId="5">EMIC_23A_SCDPT1ASN1!$M$115</definedName>
    <definedName name="SCDPT1ASN1_15.6_12" localSheetId="5">EMIC_23A_SCDPT1ASN1!$O$115</definedName>
    <definedName name="SCDPT1ASN1_15.6_2" localSheetId="5">EMIC_23A_SCDPT1ASN1!$E$115</definedName>
    <definedName name="SCDPT1ASN1_15.6_3" localSheetId="5">EMIC_23A_SCDPT1ASN1!$F$115</definedName>
    <definedName name="SCDPT1ASN1_15.6_4" localSheetId="5">EMIC_23A_SCDPT1ASN1!$G$115</definedName>
    <definedName name="SCDPT1ASN1_15.6_5" localSheetId="5">EMIC_23A_SCDPT1ASN1!$H$115</definedName>
    <definedName name="SCDPT1ASN1_15.6_6" localSheetId="5">EMIC_23A_SCDPT1ASN1!$I$115</definedName>
    <definedName name="SCDPT1ASN1_15.6_7" localSheetId="5">EMIC_23A_SCDPT1ASN1!$J$115</definedName>
    <definedName name="SCDPT1ASN1_15.6_8" localSheetId="5">EMIC_23A_SCDPT1ASN1!$K$115</definedName>
    <definedName name="SCDPT1ASN1_15.6_9" localSheetId="5">EMIC_23A_SCDPT1ASN1!$L$115</definedName>
    <definedName name="SCDPT1ASN1_15.7_1" localSheetId="5">EMIC_23A_SCDPT1ASN1!$D$116</definedName>
    <definedName name="SCDPT1ASN1_15.7_10" localSheetId="5">EMIC_23A_SCDPT1ASN1!$M$116</definedName>
    <definedName name="SCDPT1ASN1_15.7_12" localSheetId="5">EMIC_23A_SCDPT1ASN1!$O$116</definedName>
    <definedName name="SCDPT1ASN1_15.7_2" localSheetId="5">EMIC_23A_SCDPT1ASN1!$E$116</definedName>
    <definedName name="SCDPT1ASN1_15.7_3" localSheetId="5">EMIC_23A_SCDPT1ASN1!$F$116</definedName>
    <definedName name="SCDPT1ASN1_15.7_4" localSheetId="5">EMIC_23A_SCDPT1ASN1!$G$116</definedName>
    <definedName name="SCDPT1ASN1_15.7_5" localSheetId="5">EMIC_23A_SCDPT1ASN1!$H$116</definedName>
    <definedName name="SCDPT1ASN1_15.7_6" localSheetId="5">EMIC_23A_SCDPT1ASN1!$I$116</definedName>
    <definedName name="SCDPT1ASN1_15.7_7" localSheetId="5">EMIC_23A_SCDPT1ASN1!$J$116</definedName>
    <definedName name="SCDPT1ASN1_15.7_8" localSheetId="5">EMIC_23A_SCDPT1ASN1!$K$116</definedName>
    <definedName name="SCDPT1ASN1_15.7_9" localSheetId="5">EMIC_23A_SCDPT1ASN1!$L$116</definedName>
    <definedName name="SCDPT1ASN1_15.8_1" localSheetId="5">EMIC_23A_SCDPT1ASN1!$D$117</definedName>
    <definedName name="SCDPT1ASN1_15.8_12" localSheetId="5">EMIC_23A_SCDPT1ASN1!$O$117</definedName>
    <definedName name="SCDPT1ASN1_15.8_2" localSheetId="5">EMIC_23A_SCDPT1ASN1!$E$117</definedName>
    <definedName name="SCDPT1ASN1_15.8_3" localSheetId="5">EMIC_23A_SCDPT1ASN1!$F$117</definedName>
    <definedName name="SCDPT1ASN1_15.8_4" localSheetId="5">EMIC_23A_SCDPT1ASN1!$G$117</definedName>
    <definedName name="SCDPT1ASN1_15.8_5" localSheetId="5">EMIC_23A_SCDPT1ASN1!$H$117</definedName>
    <definedName name="SCDPT1ASN1_15.8_6" localSheetId="5">EMIC_23A_SCDPT1ASN1!$I$117</definedName>
    <definedName name="SCDPT1ASN1_15.8_7" localSheetId="5">EMIC_23A_SCDPT1ASN1!$J$117</definedName>
    <definedName name="SCDPT1ASN1_15.9_1" localSheetId="5">EMIC_23A_SCDPT1ASN1!$D$118</definedName>
    <definedName name="SCDPT1ASN1_15.9_12" localSheetId="5">EMIC_23A_SCDPT1ASN1!$O$118</definedName>
    <definedName name="SCDPT1ASN1_15.9_2" localSheetId="5">EMIC_23A_SCDPT1ASN1!$E$118</definedName>
    <definedName name="SCDPT1ASN1_15.9_3" localSheetId="5">EMIC_23A_SCDPT1ASN1!$F$118</definedName>
    <definedName name="SCDPT1ASN1_15.9_4" localSheetId="5">EMIC_23A_SCDPT1ASN1!$G$118</definedName>
    <definedName name="SCDPT1ASN1_15.9_5" localSheetId="5">EMIC_23A_SCDPT1ASN1!$H$118</definedName>
    <definedName name="SCDPT1ASN1_15.9_6" localSheetId="5">EMIC_23A_SCDPT1ASN1!$I$118</definedName>
    <definedName name="SCDPT1ASN1_15.9_7" localSheetId="5">EMIC_23A_SCDPT1ASN1!$J$118</definedName>
    <definedName name="SCDPT1ASN1F_0000001_1" localSheetId="6">EMIC_23A_SCDPT1ASN1F!$D$8</definedName>
    <definedName name="SCDPT1ASN1F_0000002_1" localSheetId="6">EMIC_23A_SCDPT1ASN1F!$D$9</definedName>
    <definedName name="SCDPT1ASN1F_0000002_2" localSheetId="6">EMIC_23A_SCDPT1ASN1F!$E$9</definedName>
    <definedName name="SCDPT1ASN1F_0000003_1" localSheetId="6">EMIC_23A_SCDPT1ASN1F!$D$10</definedName>
    <definedName name="SCDPT1ASN1F_0000003_2" localSheetId="6">EMIC_23A_SCDPT1ASN1F!$E$10</definedName>
    <definedName name="SCDPT1ASN1F_0000003_3" localSheetId="6">EMIC_23A_SCDPT1ASN1F!$F$10</definedName>
    <definedName name="SCDPT1ASN1F_0000003_4" localSheetId="6">EMIC_23A_SCDPT1ASN1F!$G$10</definedName>
    <definedName name="SCDPT1ASN1F_0000004_1" localSheetId="6">EMIC_23A_SCDPT1ASN1F!$D$11</definedName>
    <definedName name="SCDPT1ASN1F_0000004_2" localSheetId="6">EMIC_23A_SCDPT1ASN1F!$E$11</definedName>
    <definedName name="SCDPT1ASN1F_0000004_3" localSheetId="6">EMIC_23A_SCDPT1ASN1F!$F$11</definedName>
    <definedName name="SCDPT1ASN1F_0000004_4" localSheetId="6">EMIC_23A_SCDPT1ASN1F!$G$11</definedName>
    <definedName name="SCDPT1ASN1F_0000004_5" localSheetId="6">EMIC_23A_SCDPT1ASN1F!$H$11</definedName>
    <definedName name="SCDPT1ASN1F_0000004_6" localSheetId="6">EMIC_23A_SCDPT1ASN1F!$I$11</definedName>
    <definedName name="SCDPT1ASN1Z_01_1" localSheetId="7">EMIC_23A_SCDPT1ASN1Z!$D$8</definedName>
    <definedName name="SCDPT1ASN2_01.01_1" localSheetId="8">EMIC_23A_SCDPT1ASN2!$D$8</definedName>
    <definedName name="SCDPT1ASN2_01.01_10" localSheetId="8">EMIC_23A_SCDPT1ASN2!$M$8</definedName>
    <definedName name="SCDPT1ASN2_01.01_11" localSheetId="8">EMIC_23A_SCDPT1ASN2!$N$8</definedName>
    <definedName name="SCDPT1ASN2_01.01_12" localSheetId="8">EMIC_23A_SCDPT1ASN2!$O$8</definedName>
    <definedName name="SCDPT1ASN2_01.01_2" localSheetId="8">EMIC_23A_SCDPT1ASN2!$E$8</definedName>
    <definedName name="SCDPT1ASN2_01.01_3" localSheetId="8">EMIC_23A_SCDPT1ASN2!$F$8</definedName>
    <definedName name="SCDPT1ASN2_01.01_4" localSheetId="8">EMIC_23A_SCDPT1ASN2!$G$8</definedName>
    <definedName name="SCDPT1ASN2_01.01_5" localSheetId="8">EMIC_23A_SCDPT1ASN2!$H$8</definedName>
    <definedName name="SCDPT1ASN2_01.01_7" localSheetId="8">EMIC_23A_SCDPT1ASN2!$J$8</definedName>
    <definedName name="SCDPT1ASN2_01.01_8" localSheetId="8">EMIC_23A_SCDPT1ASN2!$K$8</definedName>
    <definedName name="SCDPT1ASN2_01.01_9" localSheetId="8">EMIC_23A_SCDPT1ASN2!$L$8</definedName>
    <definedName name="SCDPT1ASN2_01.02_1" localSheetId="8">EMIC_23A_SCDPT1ASN2!$D$9</definedName>
    <definedName name="SCDPT1ASN2_01.02_10" localSheetId="8">EMIC_23A_SCDPT1ASN2!$M$9</definedName>
    <definedName name="SCDPT1ASN2_01.02_11" localSheetId="8">EMIC_23A_SCDPT1ASN2!$N$9</definedName>
    <definedName name="SCDPT1ASN2_01.02_12" localSheetId="8">EMIC_23A_SCDPT1ASN2!$O$9</definedName>
    <definedName name="SCDPT1ASN2_01.02_2" localSheetId="8">EMIC_23A_SCDPT1ASN2!$E$9</definedName>
    <definedName name="SCDPT1ASN2_01.02_3" localSheetId="8">EMIC_23A_SCDPT1ASN2!$F$9</definedName>
    <definedName name="SCDPT1ASN2_01.02_4" localSheetId="8">EMIC_23A_SCDPT1ASN2!$G$9</definedName>
    <definedName name="SCDPT1ASN2_01.02_5" localSheetId="8">EMIC_23A_SCDPT1ASN2!$H$9</definedName>
    <definedName name="SCDPT1ASN2_01.02_7" localSheetId="8">EMIC_23A_SCDPT1ASN2!$J$9</definedName>
    <definedName name="SCDPT1ASN2_01.02_8" localSheetId="8">EMIC_23A_SCDPT1ASN2!$K$9</definedName>
    <definedName name="SCDPT1ASN2_01.02_9" localSheetId="8">EMIC_23A_SCDPT1ASN2!$L$9</definedName>
    <definedName name="SCDPT1ASN2_01.03_1" localSheetId="8">EMIC_23A_SCDPT1ASN2!$D$10</definedName>
    <definedName name="SCDPT1ASN2_01.03_10" localSheetId="8">EMIC_23A_SCDPT1ASN2!$M$10</definedName>
    <definedName name="SCDPT1ASN2_01.03_11" localSheetId="8">EMIC_23A_SCDPT1ASN2!$N$10</definedName>
    <definedName name="SCDPT1ASN2_01.03_12" localSheetId="8">EMIC_23A_SCDPT1ASN2!$O$10</definedName>
    <definedName name="SCDPT1ASN2_01.03_2" localSheetId="8">EMIC_23A_SCDPT1ASN2!$E$10</definedName>
    <definedName name="SCDPT1ASN2_01.03_3" localSheetId="8">EMIC_23A_SCDPT1ASN2!$F$10</definedName>
    <definedName name="SCDPT1ASN2_01.03_4" localSheetId="8">EMIC_23A_SCDPT1ASN2!$G$10</definedName>
    <definedName name="SCDPT1ASN2_01.03_5" localSheetId="8">EMIC_23A_SCDPT1ASN2!$H$10</definedName>
    <definedName name="SCDPT1ASN2_01.03_7" localSheetId="8">EMIC_23A_SCDPT1ASN2!$J$10</definedName>
    <definedName name="SCDPT1ASN2_01.03_8" localSheetId="8">EMIC_23A_SCDPT1ASN2!$K$10</definedName>
    <definedName name="SCDPT1ASN2_01.03_9" localSheetId="8">EMIC_23A_SCDPT1ASN2!$L$10</definedName>
    <definedName name="SCDPT1ASN2_01.04_1" localSheetId="8">EMIC_23A_SCDPT1ASN2!$D$11</definedName>
    <definedName name="SCDPT1ASN2_01.04_10" localSheetId="8">EMIC_23A_SCDPT1ASN2!$M$11</definedName>
    <definedName name="SCDPT1ASN2_01.04_11" localSheetId="8">EMIC_23A_SCDPT1ASN2!$N$11</definedName>
    <definedName name="SCDPT1ASN2_01.04_12" localSheetId="8">EMIC_23A_SCDPT1ASN2!$O$11</definedName>
    <definedName name="SCDPT1ASN2_01.04_2" localSheetId="8">EMIC_23A_SCDPT1ASN2!$E$11</definedName>
    <definedName name="SCDPT1ASN2_01.04_3" localSheetId="8">EMIC_23A_SCDPT1ASN2!$F$11</definedName>
    <definedName name="SCDPT1ASN2_01.04_4" localSheetId="8">EMIC_23A_SCDPT1ASN2!$G$11</definedName>
    <definedName name="SCDPT1ASN2_01.04_5" localSheetId="8">EMIC_23A_SCDPT1ASN2!$H$11</definedName>
    <definedName name="SCDPT1ASN2_01.04_7" localSheetId="8">EMIC_23A_SCDPT1ASN2!$J$11</definedName>
    <definedName name="SCDPT1ASN2_01.04_8" localSheetId="8">EMIC_23A_SCDPT1ASN2!$K$11</definedName>
    <definedName name="SCDPT1ASN2_01.04_9" localSheetId="8">EMIC_23A_SCDPT1ASN2!$L$11</definedName>
    <definedName name="SCDPT1ASN2_01.05_1" localSheetId="8">EMIC_23A_SCDPT1ASN2!$D$12</definedName>
    <definedName name="SCDPT1ASN2_01.05_10" localSheetId="8">EMIC_23A_SCDPT1ASN2!$M$12</definedName>
    <definedName name="SCDPT1ASN2_01.05_11" localSheetId="8">EMIC_23A_SCDPT1ASN2!$N$12</definedName>
    <definedName name="SCDPT1ASN2_01.05_12" localSheetId="8">EMIC_23A_SCDPT1ASN2!$O$12</definedName>
    <definedName name="SCDPT1ASN2_01.05_2" localSheetId="8">EMIC_23A_SCDPT1ASN2!$E$12</definedName>
    <definedName name="SCDPT1ASN2_01.05_3" localSheetId="8">EMIC_23A_SCDPT1ASN2!$F$12</definedName>
    <definedName name="SCDPT1ASN2_01.05_4" localSheetId="8">EMIC_23A_SCDPT1ASN2!$G$12</definedName>
    <definedName name="SCDPT1ASN2_01.05_5" localSheetId="8">EMIC_23A_SCDPT1ASN2!$H$12</definedName>
    <definedName name="SCDPT1ASN2_01.05_7" localSheetId="8">EMIC_23A_SCDPT1ASN2!$J$12</definedName>
    <definedName name="SCDPT1ASN2_01.05_8" localSheetId="8">EMIC_23A_SCDPT1ASN2!$K$12</definedName>
    <definedName name="SCDPT1ASN2_01.05_9" localSheetId="8">EMIC_23A_SCDPT1ASN2!$L$12</definedName>
    <definedName name="SCDPT1ASN2_02.01_1" localSheetId="8">EMIC_23A_SCDPT1ASN2!$D$13</definedName>
    <definedName name="SCDPT1ASN2_02.01_10" localSheetId="8">EMIC_23A_SCDPT1ASN2!$M$13</definedName>
    <definedName name="SCDPT1ASN2_02.01_11" localSheetId="8">EMIC_23A_SCDPT1ASN2!$N$13</definedName>
    <definedName name="SCDPT1ASN2_02.01_12" localSheetId="8">EMIC_23A_SCDPT1ASN2!$O$13</definedName>
    <definedName name="SCDPT1ASN2_02.01_2" localSheetId="8">EMIC_23A_SCDPT1ASN2!$E$13</definedName>
    <definedName name="SCDPT1ASN2_02.01_3" localSheetId="8">EMIC_23A_SCDPT1ASN2!$F$13</definedName>
    <definedName name="SCDPT1ASN2_02.01_4" localSheetId="8">EMIC_23A_SCDPT1ASN2!$G$13</definedName>
    <definedName name="SCDPT1ASN2_02.01_5" localSheetId="8">EMIC_23A_SCDPT1ASN2!$H$13</definedName>
    <definedName name="SCDPT1ASN2_02.01_7" localSheetId="8">EMIC_23A_SCDPT1ASN2!$J$13</definedName>
    <definedName name="SCDPT1ASN2_02.01_8" localSheetId="8">EMIC_23A_SCDPT1ASN2!$K$13</definedName>
    <definedName name="SCDPT1ASN2_02.01_9" localSheetId="8">EMIC_23A_SCDPT1ASN2!$L$13</definedName>
    <definedName name="SCDPT1ASN2_02.02_1" localSheetId="8">EMIC_23A_SCDPT1ASN2!$D$14</definedName>
    <definedName name="SCDPT1ASN2_02.02_10" localSheetId="8">EMIC_23A_SCDPT1ASN2!$M$14</definedName>
    <definedName name="SCDPT1ASN2_02.02_11" localSheetId="8">EMIC_23A_SCDPT1ASN2!$N$14</definedName>
    <definedName name="SCDPT1ASN2_02.02_12" localSheetId="8">EMIC_23A_SCDPT1ASN2!$O$14</definedName>
    <definedName name="SCDPT1ASN2_02.02_2" localSheetId="8">EMIC_23A_SCDPT1ASN2!$E$14</definedName>
    <definedName name="SCDPT1ASN2_02.02_3" localSheetId="8">EMIC_23A_SCDPT1ASN2!$F$14</definedName>
    <definedName name="SCDPT1ASN2_02.02_4" localSheetId="8">EMIC_23A_SCDPT1ASN2!$G$14</definedName>
    <definedName name="SCDPT1ASN2_02.02_5" localSheetId="8">EMIC_23A_SCDPT1ASN2!$H$14</definedName>
    <definedName name="SCDPT1ASN2_02.02_7" localSheetId="8">EMIC_23A_SCDPT1ASN2!$J$14</definedName>
    <definedName name="SCDPT1ASN2_02.02_8" localSheetId="8">EMIC_23A_SCDPT1ASN2!$K$14</definedName>
    <definedName name="SCDPT1ASN2_02.02_9" localSheetId="8">EMIC_23A_SCDPT1ASN2!$L$14</definedName>
    <definedName name="SCDPT1ASN2_02.03_1" localSheetId="8">EMIC_23A_SCDPT1ASN2!$D$15</definedName>
    <definedName name="SCDPT1ASN2_02.03_10" localSheetId="8">EMIC_23A_SCDPT1ASN2!$M$15</definedName>
    <definedName name="SCDPT1ASN2_02.03_11" localSheetId="8">EMIC_23A_SCDPT1ASN2!$N$15</definedName>
    <definedName name="SCDPT1ASN2_02.03_12" localSheetId="8">EMIC_23A_SCDPT1ASN2!$O$15</definedName>
    <definedName name="SCDPT1ASN2_02.03_2" localSheetId="8">EMIC_23A_SCDPT1ASN2!$E$15</definedName>
    <definedName name="SCDPT1ASN2_02.03_3" localSheetId="8">EMIC_23A_SCDPT1ASN2!$F$15</definedName>
    <definedName name="SCDPT1ASN2_02.03_4" localSheetId="8">EMIC_23A_SCDPT1ASN2!$G$15</definedName>
    <definedName name="SCDPT1ASN2_02.03_5" localSheetId="8">EMIC_23A_SCDPT1ASN2!$H$15</definedName>
    <definedName name="SCDPT1ASN2_02.03_7" localSheetId="8">EMIC_23A_SCDPT1ASN2!$J$15</definedName>
    <definedName name="SCDPT1ASN2_02.03_8" localSheetId="8">EMIC_23A_SCDPT1ASN2!$K$15</definedName>
    <definedName name="SCDPT1ASN2_02.03_9" localSheetId="8">EMIC_23A_SCDPT1ASN2!$L$15</definedName>
    <definedName name="SCDPT1ASN2_02.04_1" localSheetId="8">EMIC_23A_SCDPT1ASN2!$D$16</definedName>
    <definedName name="SCDPT1ASN2_02.04_10" localSheetId="8">EMIC_23A_SCDPT1ASN2!$M$16</definedName>
    <definedName name="SCDPT1ASN2_02.04_11" localSheetId="8">EMIC_23A_SCDPT1ASN2!$N$16</definedName>
    <definedName name="SCDPT1ASN2_02.04_12" localSheetId="8">EMIC_23A_SCDPT1ASN2!$O$16</definedName>
    <definedName name="SCDPT1ASN2_02.04_2" localSheetId="8">EMIC_23A_SCDPT1ASN2!$E$16</definedName>
    <definedName name="SCDPT1ASN2_02.04_3" localSheetId="8">EMIC_23A_SCDPT1ASN2!$F$16</definedName>
    <definedName name="SCDPT1ASN2_02.04_4" localSheetId="8">EMIC_23A_SCDPT1ASN2!$G$16</definedName>
    <definedName name="SCDPT1ASN2_02.04_5" localSheetId="8">EMIC_23A_SCDPT1ASN2!$H$16</definedName>
    <definedName name="SCDPT1ASN2_02.04_7" localSheetId="8">EMIC_23A_SCDPT1ASN2!$J$16</definedName>
    <definedName name="SCDPT1ASN2_02.04_8" localSheetId="8">EMIC_23A_SCDPT1ASN2!$K$16</definedName>
    <definedName name="SCDPT1ASN2_02.04_9" localSheetId="8">EMIC_23A_SCDPT1ASN2!$L$16</definedName>
    <definedName name="SCDPT1ASN2_02.05_1" localSheetId="8">EMIC_23A_SCDPT1ASN2!$D$17</definedName>
    <definedName name="SCDPT1ASN2_02.05_10" localSheetId="8">EMIC_23A_SCDPT1ASN2!$M$17</definedName>
    <definedName name="SCDPT1ASN2_02.05_11" localSheetId="8">EMIC_23A_SCDPT1ASN2!$N$17</definedName>
    <definedName name="SCDPT1ASN2_02.05_12" localSheetId="8">EMIC_23A_SCDPT1ASN2!$O$17</definedName>
    <definedName name="SCDPT1ASN2_02.05_2" localSheetId="8">EMIC_23A_SCDPT1ASN2!$E$17</definedName>
    <definedName name="SCDPT1ASN2_02.05_3" localSheetId="8">EMIC_23A_SCDPT1ASN2!$F$17</definedName>
    <definedName name="SCDPT1ASN2_02.05_4" localSheetId="8">EMIC_23A_SCDPT1ASN2!$G$17</definedName>
    <definedName name="SCDPT1ASN2_02.05_5" localSheetId="8">EMIC_23A_SCDPT1ASN2!$H$17</definedName>
    <definedName name="SCDPT1ASN2_02.05_7" localSheetId="8">EMIC_23A_SCDPT1ASN2!$J$17</definedName>
    <definedName name="SCDPT1ASN2_02.05_8" localSheetId="8">EMIC_23A_SCDPT1ASN2!$K$17</definedName>
    <definedName name="SCDPT1ASN2_02.05_9" localSheetId="8">EMIC_23A_SCDPT1ASN2!$L$17</definedName>
    <definedName name="SCDPT1ASN2_03.01_1" localSheetId="8">EMIC_23A_SCDPT1ASN2!$D$18</definedName>
    <definedName name="SCDPT1ASN2_03.01_10" localSheetId="8">EMIC_23A_SCDPT1ASN2!$M$18</definedName>
    <definedName name="SCDPT1ASN2_03.01_11" localSheetId="8">EMIC_23A_SCDPT1ASN2!$N$18</definedName>
    <definedName name="SCDPT1ASN2_03.01_12" localSheetId="8">EMIC_23A_SCDPT1ASN2!$O$18</definedName>
    <definedName name="SCDPT1ASN2_03.01_2" localSheetId="8">EMIC_23A_SCDPT1ASN2!$E$18</definedName>
    <definedName name="SCDPT1ASN2_03.01_3" localSheetId="8">EMIC_23A_SCDPT1ASN2!$F$18</definedName>
    <definedName name="SCDPT1ASN2_03.01_4" localSheetId="8">EMIC_23A_SCDPT1ASN2!$G$18</definedName>
    <definedName name="SCDPT1ASN2_03.01_5" localSheetId="8">EMIC_23A_SCDPT1ASN2!$H$18</definedName>
    <definedName name="SCDPT1ASN2_03.01_7" localSheetId="8">EMIC_23A_SCDPT1ASN2!$J$18</definedName>
    <definedName name="SCDPT1ASN2_03.01_8" localSheetId="8">EMIC_23A_SCDPT1ASN2!$K$18</definedName>
    <definedName name="SCDPT1ASN2_03.01_9" localSheetId="8">EMIC_23A_SCDPT1ASN2!$L$18</definedName>
    <definedName name="SCDPT1ASN2_03.02_1" localSheetId="8">EMIC_23A_SCDPT1ASN2!$D$19</definedName>
    <definedName name="SCDPT1ASN2_03.02_10" localSheetId="8">EMIC_23A_SCDPT1ASN2!$M$19</definedName>
    <definedName name="SCDPT1ASN2_03.02_11" localSheetId="8">EMIC_23A_SCDPT1ASN2!$N$19</definedName>
    <definedName name="SCDPT1ASN2_03.02_12" localSheetId="8">EMIC_23A_SCDPT1ASN2!$O$19</definedName>
    <definedName name="SCDPT1ASN2_03.02_2" localSheetId="8">EMIC_23A_SCDPT1ASN2!$E$19</definedName>
    <definedName name="SCDPT1ASN2_03.02_3" localSheetId="8">EMIC_23A_SCDPT1ASN2!$F$19</definedName>
    <definedName name="SCDPT1ASN2_03.02_4" localSheetId="8">EMIC_23A_SCDPT1ASN2!$G$19</definedName>
    <definedName name="SCDPT1ASN2_03.02_5" localSheetId="8">EMIC_23A_SCDPT1ASN2!$H$19</definedName>
    <definedName name="SCDPT1ASN2_03.02_7" localSheetId="8">EMIC_23A_SCDPT1ASN2!$J$19</definedName>
    <definedName name="SCDPT1ASN2_03.02_8" localSheetId="8">EMIC_23A_SCDPT1ASN2!$K$19</definedName>
    <definedName name="SCDPT1ASN2_03.02_9" localSheetId="8">EMIC_23A_SCDPT1ASN2!$L$19</definedName>
    <definedName name="SCDPT1ASN2_03.03_1" localSheetId="8">EMIC_23A_SCDPT1ASN2!$D$20</definedName>
    <definedName name="SCDPT1ASN2_03.03_10" localSheetId="8">EMIC_23A_SCDPT1ASN2!$M$20</definedName>
    <definedName name="SCDPT1ASN2_03.03_11" localSheetId="8">EMIC_23A_SCDPT1ASN2!$N$20</definedName>
    <definedName name="SCDPT1ASN2_03.03_12" localSheetId="8">EMIC_23A_SCDPT1ASN2!$O$20</definedName>
    <definedName name="SCDPT1ASN2_03.03_2" localSheetId="8">EMIC_23A_SCDPT1ASN2!$E$20</definedName>
    <definedName name="SCDPT1ASN2_03.03_3" localSheetId="8">EMIC_23A_SCDPT1ASN2!$F$20</definedName>
    <definedName name="SCDPT1ASN2_03.03_4" localSheetId="8">EMIC_23A_SCDPT1ASN2!$G$20</definedName>
    <definedName name="SCDPT1ASN2_03.03_5" localSheetId="8">EMIC_23A_SCDPT1ASN2!$H$20</definedName>
    <definedName name="SCDPT1ASN2_03.03_7" localSheetId="8">EMIC_23A_SCDPT1ASN2!$J$20</definedName>
    <definedName name="SCDPT1ASN2_03.03_8" localSheetId="8">EMIC_23A_SCDPT1ASN2!$K$20</definedName>
    <definedName name="SCDPT1ASN2_03.03_9" localSheetId="8">EMIC_23A_SCDPT1ASN2!$L$20</definedName>
    <definedName name="SCDPT1ASN2_03.04_1" localSheetId="8">EMIC_23A_SCDPT1ASN2!$D$21</definedName>
    <definedName name="SCDPT1ASN2_03.04_10" localSheetId="8">EMIC_23A_SCDPT1ASN2!$M$21</definedName>
    <definedName name="SCDPT1ASN2_03.04_11" localSheetId="8">EMIC_23A_SCDPT1ASN2!$N$21</definedName>
    <definedName name="SCDPT1ASN2_03.04_12" localSheetId="8">EMIC_23A_SCDPT1ASN2!$O$21</definedName>
    <definedName name="SCDPT1ASN2_03.04_2" localSheetId="8">EMIC_23A_SCDPT1ASN2!$E$21</definedName>
    <definedName name="SCDPT1ASN2_03.04_3" localSheetId="8">EMIC_23A_SCDPT1ASN2!$F$21</definedName>
    <definedName name="SCDPT1ASN2_03.04_4" localSheetId="8">EMIC_23A_SCDPT1ASN2!$G$21</definedName>
    <definedName name="SCDPT1ASN2_03.04_5" localSheetId="8">EMIC_23A_SCDPT1ASN2!$H$21</definedName>
    <definedName name="SCDPT1ASN2_03.04_7" localSheetId="8">EMIC_23A_SCDPT1ASN2!$J$21</definedName>
    <definedName name="SCDPT1ASN2_03.04_8" localSheetId="8">EMIC_23A_SCDPT1ASN2!$K$21</definedName>
    <definedName name="SCDPT1ASN2_03.04_9" localSheetId="8">EMIC_23A_SCDPT1ASN2!$L$21</definedName>
    <definedName name="SCDPT1ASN2_03.05_1" localSheetId="8">EMIC_23A_SCDPT1ASN2!$D$22</definedName>
    <definedName name="SCDPT1ASN2_03.05_10" localSheetId="8">EMIC_23A_SCDPT1ASN2!$M$22</definedName>
    <definedName name="SCDPT1ASN2_03.05_11" localSheetId="8">EMIC_23A_SCDPT1ASN2!$N$22</definedName>
    <definedName name="SCDPT1ASN2_03.05_12" localSheetId="8">EMIC_23A_SCDPT1ASN2!$O$22</definedName>
    <definedName name="SCDPT1ASN2_03.05_2" localSheetId="8">EMIC_23A_SCDPT1ASN2!$E$22</definedName>
    <definedName name="SCDPT1ASN2_03.05_3" localSheetId="8">EMIC_23A_SCDPT1ASN2!$F$22</definedName>
    <definedName name="SCDPT1ASN2_03.05_4" localSheetId="8">EMIC_23A_SCDPT1ASN2!$G$22</definedName>
    <definedName name="SCDPT1ASN2_03.05_5" localSheetId="8">EMIC_23A_SCDPT1ASN2!$H$22</definedName>
    <definedName name="SCDPT1ASN2_03.05_7" localSheetId="8">EMIC_23A_SCDPT1ASN2!$J$22</definedName>
    <definedName name="SCDPT1ASN2_03.05_8" localSheetId="8">EMIC_23A_SCDPT1ASN2!$K$22</definedName>
    <definedName name="SCDPT1ASN2_03.05_9" localSheetId="8">EMIC_23A_SCDPT1ASN2!$L$22</definedName>
    <definedName name="SCDPT1ASN2_04.01_1" localSheetId="8">EMIC_23A_SCDPT1ASN2!$D$23</definedName>
    <definedName name="SCDPT1ASN2_04.01_10" localSheetId="8">EMIC_23A_SCDPT1ASN2!$M$23</definedName>
    <definedName name="SCDPT1ASN2_04.01_11" localSheetId="8">EMIC_23A_SCDPT1ASN2!$N$23</definedName>
    <definedName name="SCDPT1ASN2_04.01_12" localSheetId="8">EMIC_23A_SCDPT1ASN2!$O$23</definedName>
    <definedName name="SCDPT1ASN2_04.01_2" localSheetId="8">EMIC_23A_SCDPT1ASN2!$E$23</definedName>
    <definedName name="SCDPT1ASN2_04.01_3" localSheetId="8">EMIC_23A_SCDPT1ASN2!$F$23</definedName>
    <definedName name="SCDPT1ASN2_04.01_4" localSheetId="8">EMIC_23A_SCDPT1ASN2!$G$23</definedName>
    <definedName name="SCDPT1ASN2_04.01_5" localSheetId="8">EMIC_23A_SCDPT1ASN2!$H$23</definedName>
    <definedName name="SCDPT1ASN2_04.01_7" localSheetId="8">EMIC_23A_SCDPT1ASN2!$J$23</definedName>
    <definedName name="SCDPT1ASN2_04.01_8" localSheetId="8">EMIC_23A_SCDPT1ASN2!$K$23</definedName>
    <definedName name="SCDPT1ASN2_04.01_9" localSheetId="8">EMIC_23A_SCDPT1ASN2!$L$23</definedName>
    <definedName name="SCDPT1ASN2_04.02_1" localSheetId="8">EMIC_23A_SCDPT1ASN2!$D$24</definedName>
    <definedName name="SCDPT1ASN2_04.02_10" localSheetId="8">EMIC_23A_SCDPT1ASN2!$M$24</definedName>
    <definedName name="SCDPT1ASN2_04.02_11" localSheetId="8">EMIC_23A_SCDPT1ASN2!$N$24</definedName>
    <definedName name="SCDPT1ASN2_04.02_12" localSheetId="8">EMIC_23A_SCDPT1ASN2!$O$24</definedName>
    <definedName name="SCDPT1ASN2_04.02_2" localSheetId="8">EMIC_23A_SCDPT1ASN2!$E$24</definedName>
    <definedName name="SCDPT1ASN2_04.02_3" localSheetId="8">EMIC_23A_SCDPT1ASN2!$F$24</definedName>
    <definedName name="SCDPT1ASN2_04.02_4" localSheetId="8">EMIC_23A_SCDPT1ASN2!$G$24</definedName>
    <definedName name="SCDPT1ASN2_04.02_5" localSheetId="8">EMIC_23A_SCDPT1ASN2!$H$24</definedName>
    <definedName name="SCDPT1ASN2_04.02_7" localSheetId="8">EMIC_23A_SCDPT1ASN2!$J$24</definedName>
    <definedName name="SCDPT1ASN2_04.02_8" localSheetId="8">EMIC_23A_SCDPT1ASN2!$K$24</definedName>
    <definedName name="SCDPT1ASN2_04.02_9" localSheetId="8">EMIC_23A_SCDPT1ASN2!$L$24</definedName>
    <definedName name="SCDPT1ASN2_04.03_1" localSheetId="8">EMIC_23A_SCDPT1ASN2!$D$25</definedName>
    <definedName name="SCDPT1ASN2_04.03_10" localSheetId="8">EMIC_23A_SCDPT1ASN2!$M$25</definedName>
    <definedName name="SCDPT1ASN2_04.03_11" localSheetId="8">EMIC_23A_SCDPT1ASN2!$N$25</definedName>
    <definedName name="SCDPT1ASN2_04.03_12" localSheetId="8">EMIC_23A_SCDPT1ASN2!$O$25</definedName>
    <definedName name="SCDPT1ASN2_04.03_2" localSheetId="8">EMIC_23A_SCDPT1ASN2!$E$25</definedName>
    <definedName name="SCDPT1ASN2_04.03_3" localSheetId="8">EMIC_23A_SCDPT1ASN2!$F$25</definedName>
    <definedName name="SCDPT1ASN2_04.03_4" localSheetId="8">EMIC_23A_SCDPT1ASN2!$G$25</definedName>
    <definedName name="SCDPT1ASN2_04.03_5" localSheetId="8">EMIC_23A_SCDPT1ASN2!$H$25</definedName>
    <definedName name="SCDPT1ASN2_04.03_7" localSheetId="8">EMIC_23A_SCDPT1ASN2!$J$25</definedName>
    <definedName name="SCDPT1ASN2_04.03_8" localSheetId="8">EMIC_23A_SCDPT1ASN2!$K$25</definedName>
    <definedName name="SCDPT1ASN2_04.03_9" localSheetId="8">EMIC_23A_SCDPT1ASN2!$L$25</definedName>
    <definedName name="SCDPT1ASN2_04.04_1" localSheetId="8">EMIC_23A_SCDPT1ASN2!$D$26</definedName>
    <definedName name="SCDPT1ASN2_04.04_10" localSheetId="8">EMIC_23A_SCDPT1ASN2!$M$26</definedName>
    <definedName name="SCDPT1ASN2_04.04_11" localSheetId="8">EMIC_23A_SCDPT1ASN2!$N$26</definedName>
    <definedName name="SCDPT1ASN2_04.04_12" localSheetId="8">EMIC_23A_SCDPT1ASN2!$O$26</definedName>
    <definedName name="SCDPT1ASN2_04.04_2" localSheetId="8">EMIC_23A_SCDPT1ASN2!$E$26</definedName>
    <definedName name="SCDPT1ASN2_04.04_3" localSheetId="8">EMIC_23A_SCDPT1ASN2!$F$26</definedName>
    <definedName name="SCDPT1ASN2_04.04_4" localSheetId="8">EMIC_23A_SCDPT1ASN2!$G$26</definedName>
    <definedName name="SCDPT1ASN2_04.04_5" localSheetId="8">EMIC_23A_SCDPT1ASN2!$H$26</definedName>
    <definedName name="SCDPT1ASN2_04.04_7" localSheetId="8">EMIC_23A_SCDPT1ASN2!$J$26</definedName>
    <definedName name="SCDPT1ASN2_04.04_8" localSheetId="8">EMIC_23A_SCDPT1ASN2!$K$26</definedName>
    <definedName name="SCDPT1ASN2_04.04_9" localSheetId="8">EMIC_23A_SCDPT1ASN2!$L$26</definedName>
    <definedName name="SCDPT1ASN2_04.05_1" localSheetId="8">EMIC_23A_SCDPT1ASN2!$D$27</definedName>
    <definedName name="SCDPT1ASN2_04.05_10" localSheetId="8">EMIC_23A_SCDPT1ASN2!$M$27</definedName>
    <definedName name="SCDPT1ASN2_04.05_11" localSheetId="8">EMIC_23A_SCDPT1ASN2!$N$27</definedName>
    <definedName name="SCDPT1ASN2_04.05_12" localSheetId="8">EMIC_23A_SCDPT1ASN2!$O$27</definedName>
    <definedName name="SCDPT1ASN2_04.05_2" localSheetId="8">EMIC_23A_SCDPT1ASN2!$E$27</definedName>
    <definedName name="SCDPT1ASN2_04.05_3" localSheetId="8">EMIC_23A_SCDPT1ASN2!$F$27</definedName>
    <definedName name="SCDPT1ASN2_04.05_4" localSheetId="8">EMIC_23A_SCDPT1ASN2!$G$27</definedName>
    <definedName name="SCDPT1ASN2_04.05_5" localSheetId="8">EMIC_23A_SCDPT1ASN2!$H$27</definedName>
    <definedName name="SCDPT1ASN2_04.05_7" localSheetId="8">EMIC_23A_SCDPT1ASN2!$J$27</definedName>
    <definedName name="SCDPT1ASN2_04.05_8" localSheetId="8">EMIC_23A_SCDPT1ASN2!$K$27</definedName>
    <definedName name="SCDPT1ASN2_04.05_9" localSheetId="8">EMIC_23A_SCDPT1ASN2!$L$27</definedName>
    <definedName name="SCDPT1ASN2_05.01_1" localSheetId="8">EMIC_23A_SCDPT1ASN2!$D$28</definedName>
    <definedName name="SCDPT1ASN2_05.01_10" localSheetId="8">EMIC_23A_SCDPT1ASN2!$M$28</definedName>
    <definedName name="SCDPT1ASN2_05.01_11" localSheetId="8">EMIC_23A_SCDPT1ASN2!$N$28</definedName>
    <definedName name="SCDPT1ASN2_05.01_12" localSheetId="8">EMIC_23A_SCDPT1ASN2!$O$28</definedName>
    <definedName name="SCDPT1ASN2_05.01_2" localSheetId="8">EMIC_23A_SCDPT1ASN2!$E$28</definedName>
    <definedName name="SCDPT1ASN2_05.01_3" localSheetId="8">EMIC_23A_SCDPT1ASN2!$F$28</definedName>
    <definedName name="SCDPT1ASN2_05.01_4" localSheetId="8">EMIC_23A_SCDPT1ASN2!$G$28</definedName>
    <definedName name="SCDPT1ASN2_05.01_5" localSheetId="8">EMIC_23A_SCDPT1ASN2!$H$28</definedName>
    <definedName name="SCDPT1ASN2_05.01_7" localSheetId="8">EMIC_23A_SCDPT1ASN2!$J$28</definedName>
    <definedName name="SCDPT1ASN2_05.01_8" localSheetId="8">EMIC_23A_SCDPT1ASN2!$K$28</definedName>
    <definedName name="SCDPT1ASN2_05.01_9" localSheetId="8">EMIC_23A_SCDPT1ASN2!$L$28</definedName>
    <definedName name="SCDPT1ASN2_05.02_1" localSheetId="8">EMIC_23A_SCDPT1ASN2!$D$29</definedName>
    <definedName name="SCDPT1ASN2_05.02_10" localSheetId="8">EMIC_23A_SCDPT1ASN2!$M$29</definedName>
    <definedName name="SCDPT1ASN2_05.02_11" localSheetId="8">EMIC_23A_SCDPT1ASN2!$N$29</definedName>
    <definedName name="SCDPT1ASN2_05.02_12" localSheetId="8">EMIC_23A_SCDPT1ASN2!$O$29</definedName>
    <definedName name="SCDPT1ASN2_05.02_2" localSheetId="8">EMIC_23A_SCDPT1ASN2!$E$29</definedName>
    <definedName name="SCDPT1ASN2_05.02_3" localSheetId="8">EMIC_23A_SCDPT1ASN2!$F$29</definedName>
    <definedName name="SCDPT1ASN2_05.02_4" localSheetId="8">EMIC_23A_SCDPT1ASN2!$G$29</definedName>
    <definedName name="SCDPT1ASN2_05.02_5" localSheetId="8">EMIC_23A_SCDPT1ASN2!$H$29</definedName>
    <definedName name="SCDPT1ASN2_05.02_7" localSheetId="8">EMIC_23A_SCDPT1ASN2!$J$29</definedName>
    <definedName name="SCDPT1ASN2_05.02_8" localSheetId="8">EMIC_23A_SCDPT1ASN2!$K$29</definedName>
    <definedName name="SCDPT1ASN2_05.02_9" localSheetId="8">EMIC_23A_SCDPT1ASN2!$L$29</definedName>
    <definedName name="SCDPT1ASN2_05.03_1" localSheetId="8">EMIC_23A_SCDPT1ASN2!$D$30</definedName>
    <definedName name="SCDPT1ASN2_05.03_10" localSheetId="8">EMIC_23A_SCDPT1ASN2!$M$30</definedName>
    <definedName name="SCDPT1ASN2_05.03_11" localSheetId="8">EMIC_23A_SCDPT1ASN2!$N$30</definedName>
    <definedName name="SCDPT1ASN2_05.03_12" localSheetId="8">EMIC_23A_SCDPT1ASN2!$O$30</definedName>
    <definedName name="SCDPT1ASN2_05.03_2" localSheetId="8">EMIC_23A_SCDPT1ASN2!$E$30</definedName>
    <definedName name="SCDPT1ASN2_05.03_3" localSheetId="8">EMIC_23A_SCDPT1ASN2!$F$30</definedName>
    <definedName name="SCDPT1ASN2_05.03_4" localSheetId="8">EMIC_23A_SCDPT1ASN2!$G$30</definedName>
    <definedName name="SCDPT1ASN2_05.03_5" localSheetId="8">EMIC_23A_SCDPT1ASN2!$H$30</definedName>
    <definedName name="SCDPT1ASN2_05.03_7" localSheetId="8">EMIC_23A_SCDPT1ASN2!$J$30</definedName>
    <definedName name="SCDPT1ASN2_05.03_8" localSheetId="8">EMIC_23A_SCDPT1ASN2!$K$30</definedName>
    <definedName name="SCDPT1ASN2_05.03_9" localSheetId="8">EMIC_23A_SCDPT1ASN2!$L$30</definedName>
    <definedName name="SCDPT1ASN2_05.04_1" localSheetId="8">EMIC_23A_SCDPT1ASN2!$D$31</definedName>
    <definedName name="SCDPT1ASN2_05.04_10" localSheetId="8">EMIC_23A_SCDPT1ASN2!$M$31</definedName>
    <definedName name="SCDPT1ASN2_05.04_11" localSheetId="8">EMIC_23A_SCDPT1ASN2!$N$31</definedName>
    <definedName name="SCDPT1ASN2_05.04_12" localSheetId="8">EMIC_23A_SCDPT1ASN2!$O$31</definedName>
    <definedName name="SCDPT1ASN2_05.04_2" localSheetId="8">EMIC_23A_SCDPT1ASN2!$E$31</definedName>
    <definedName name="SCDPT1ASN2_05.04_3" localSheetId="8">EMIC_23A_SCDPT1ASN2!$F$31</definedName>
    <definedName name="SCDPT1ASN2_05.04_4" localSheetId="8">EMIC_23A_SCDPT1ASN2!$G$31</definedName>
    <definedName name="SCDPT1ASN2_05.04_5" localSheetId="8">EMIC_23A_SCDPT1ASN2!$H$31</definedName>
    <definedName name="SCDPT1ASN2_05.04_7" localSheetId="8">EMIC_23A_SCDPT1ASN2!$J$31</definedName>
    <definedName name="SCDPT1ASN2_05.04_8" localSheetId="8">EMIC_23A_SCDPT1ASN2!$K$31</definedName>
    <definedName name="SCDPT1ASN2_05.04_9" localSheetId="8">EMIC_23A_SCDPT1ASN2!$L$31</definedName>
    <definedName name="SCDPT1ASN2_05.05_1" localSheetId="8">EMIC_23A_SCDPT1ASN2!$D$32</definedName>
    <definedName name="SCDPT1ASN2_05.05_10" localSheetId="8">EMIC_23A_SCDPT1ASN2!$M$32</definedName>
    <definedName name="SCDPT1ASN2_05.05_11" localSheetId="8">EMIC_23A_SCDPT1ASN2!$N$32</definedName>
    <definedName name="SCDPT1ASN2_05.05_12" localSheetId="8">EMIC_23A_SCDPT1ASN2!$O$32</definedName>
    <definedName name="SCDPT1ASN2_05.05_2" localSheetId="8">EMIC_23A_SCDPT1ASN2!$E$32</definedName>
    <definedName name="SCDPT1ASN2_05.05_3" localSheetId="8">EMIC_23A_SCDPT1ASN2!$F$32</definedName>
    <definedName name="SCDPT1ASN2_05.05_4" localSheetId="8">EMIC_23A_SCDPT1ASN2!$G$32</definedName>
    <definedName name="SCDPT1ASN2_05.05_5" localSheetId="8">EMIC_23A_SCDPT1ASN2!$H$32</definedName>
    <definedName name="SCDPT1ASN2_05.05_7" localSheetId="8">EMIC_23A_SCDPT1ASN2!$J$32</definedName>
    <definedName name="SCDPT1ASN2_05.05_8" localSheetId="8">EMIC_23A_SCDPT1ASN2!$K$32</definedName>
    <definedName name="SCDPT1ASN2_05.05_9" localSheetId="8">EMIC_23A_SCDPT1ASN2!$L$32</definedName>
    <definedName name="SCDPT1ASN2_06.01_1" localSheetId="8">EMIC_23A_SCDPT1ASN2!$D$33</definedName>
    <definedName name="SCDPT1ASN2_06.01_10" localSheetId="8">EMIC_23A_SCDPT1ASN2!$M$33</definedName>
    <definedName name="SCDPT1ASN2_06.01_11" localSheetId="8">EMIC_23A_SCDPT1ASN2!$N$33</definedName>
    <definedName name="SCDPT1ASN2_06.01_12" localSheetId="8">EMIC_23A_SCDPT1ASN2!$O$33</definedName>
    <definedName name="SCDPT1ASN2_06.01_2" localSheetId="8">EMIC_23A_SCDPT1ASN2!$E$33</definedName>
    <definedName name="SCDPT1ASN2_06.01_3" localSheetId="8">EMIC_23A_SCDPT1ASN2!$F$33</definedName>
    <definedName name="SCDPT1ASN2_06.01_4" localSheetId="8">EMIC_23A_SCDPT1ASN2!$G$33</definedName>
    <definedName name="SCDPT1ASN2_06.01_5" localSheetId="8">EMIC_23A_SCDPT1ASN2!$H$33</definedName>
    <definedName name="SCDPT1ASN2_06.01_7" localSheetId="8">EMIC_23A_SCDPT1ASN2!$J$33</definedName>
    <definedName name="SCDPT1ASN2_06.01_8" localSheetId="8">EMIC_23A_SCDPT1ASN2!$K$33</definedName>
    <definedName name="SCDPT1ASN2_06.01_9" localSheetId="8">EMIC_23A_SCDPT1ASN2!$L$33</definedName>
    <definedName name="SCDPT1ASN2_06.02_1" localSheetId="8">EMIC_23A_SCDPT1ASN2!$D$34</definedName>
    <definedName name="SCDPT1ASN2_06.02_10" localSheetId="8">EMIC_23A_SCDPT1ASN2!$M$34</definedName>
    <definedName name="SCDPT1ASN2_06.02_11" localSheetId="8">EMIC_23A_SCDPT1ASN2!$N$34</definedName>
    <definedName name="SCDPT1ASN2_06.02_12" localSheetId="8">EMIC_23A_SCDPT1ASN2!$O$34</definedName>
    <definedName name="SCDPT1ASN2_06.02_2" localSheetId="8">EMIC_23A_SCDPT1ASN2!$E$34</definedName>
    <definedName name="SCDPT1ASN2_06.02_3" localSheetId="8">EMIC_23A_SCDPT1ASN2!$F$34</definedName>
    <definedName name="SCDPT1ASN2_06.02_4" localSheetId="8">EMIC_23A_SCDPT1ASN2!$G$34</definedName>
    <definedName name="SCDPT1ASN2_06.02_5" localSheetId="8">EMIC_23A_SCDPT1ASN2!$H$34</definedName>
    <definedName name="SCDPT1ASN2_06.02_7" localSheetId="8">EMIC_23A_SCDPT1ASN2!$J$34</definedName>
    <definedName name="SCDPT1ASN2_06.02_8" localSheetId="8">EMIC_23A_SCDPT1ASN2!$K$34</definedName>
    <definedName name="SCDPT1ASN2_06.02_9" localSheetId="8">EMIC_23A_SCDPT1ASN2!$L$34</definedName>
    <definedName name="SCDPT1ASN2_06.03_1" localSheetId="8">EMIC_23A_SCDPT1ASN2!$D$35</definedName>
    <definedName name="SCDPT1ASN2_06.03_10" localSheetId="8">EMIC_23A_SCDPT1ASN2!$M$35</definedName>
    <definedName name="SCDPT1ASN2_06.03_11" localSheetId="8">EMIC_23A_SCDPT1ASN2!$N$35</definedName>
    <definedName name="SCDPT1ASN2_06.03_12" localSheetId="8">EMIC_23A_SCDPT1ASN2!$O$35</definedName>
    <definedName name="SCDPT1ASN2_06.03_2" localSheetId="8">EMIC_23A_SCDPT1ASN2!$E$35</definedName>
    <definedName name="SCDPT1ASN2_06.03_3" localSheetId="8">EMIC_23A_SCDPT1ASN2!$F$35</definedName>
    <definedName name="SCDPT1ASN2_06.03_4" localSheetId="8">EMIC_23A_SCDPT1ASN2!$G$35</definedName>
    <definedName name="SCDPT1ASN2_06.03_5" localSheetId="8">EMIC_23A_SCDPT1ASN2!$H$35</definedName>
    <definedName name="SCDPT1ASN2_06.03_7" localSheetId="8">EMIC_23A_SCDPT1ASN2!$J$35</definedName>
    <definedName name="SCDPT1ASN2_06.03_8" localSheetId="8">EMIC_23A_SCDPT1ASN2!$K$35</definedName>
    <definedName name="SCDPT1ASN2_06.03_9" localSheetId="8">EMIC_23A_SCDPT1ASN2!$L$35</definedName>
    <definedName name="SCDPT1ASN2_06.04_1" localSheetId="8">EMIC_23A_SCDPT1ASN2!$D$36</definedName>
    <definedName name="SCDPT1ASN2_06.04_10" localSheetId="8">EMIC_23A_SCDPT1ASN2!$M$36</definedName>
    <definedName name="SCDPT1ASN2_06.04_11" localSheetId="8">EMIC_23A_SCDPT1ASN2!$N$36</definedName>
    <definedName name="SCDPT1ASN2_06.04_12" localSheetId="8">EMIC_23A_SCDPT1ASN2!$O$36</definedName>
    <definedName name="SCDPT1ASN2_06.04_2" localSheetId="8">EMIC_23A_SCDPT1ASN2!$E$36</definedName>
    <definedName name="SCDPT1ASN2_06.04_3" localSheetId="8">EMIC_23A_SCDPT1ASN2!$F$36</definedName>
    <definedName name="SCDPT1ASN2_06.04_4" localSheetId="8">EMIC_23A_SCDPT1ASN2!$G$36</definedName>
    <definedName name="SCDPT1ASN2_06.04_5" localSheetId="8">EMIC_23A_SCDPT1ASN2!$H$36</definedName>
    <definedName name="SCDPT1ASN2_06.04_7" localSheetId="8">EMIC_23A_SCDPT1ASN2!$J$36</definedName>
    <definedName name="SCDPT1ASN2_06.04_8" localSheetId="8">EMIC_23A_SCDPT1ASN2!$K$36</definedName>
    <definedName name="SCDPT1ASN2_06.04_9" localSheetId="8">EMIC_23A_SCDPT1ASN2!$L$36</definedName>
    <definedName name="SCDPT1ASN2_06.05_1" localSheetId="8">EMIC_23A_SCDPT1ASN2!$D$37</definedName>
    <definedName name="SCDPT1ASN2_06.05_10" localSheetId="8">EMIC_23A_SCDPT1ASN2!$M$37</definedName>
    <definedName name="SCDPT1ASN2_06.05_11" localSheetId="8">EMIC_23A_SCDPT1ASN2!$N$37</definedName>
    <definedName name="SCDPT1ASN2_06.05_12" localSheetId="8">EMIC_23A_SCDPT1ASN2!$O$37</definedName>
    <definedName name="SCDPT1ASN2_06.05_2" localSheetId="8">EMIC_23A_SCDPT1ASN2!$E$37</definedName>
    <definedName name="SCDPT1ASN2_06.05_3" localSheetId="8">EMIC_23A_SCDPT1ASN2!$F$37</definedName>
    <definedName name="SCDPT1ASN2_06.05_4" localSheetId="8">EMIC_23A_SCDPT1ASN2!$G$37</definedName>
    <definedName name="SCDPT1ASN2_06.05_5" localSheetId="8">EMIC_23A_SCDPT1ASN2!$H$37</definedName>
    <definedName name="SCDPT1ASN2_06.05_7" localSheetId="8">EMIC_23A_SCDPT1ASN2!$J$37</definedName>
    <definedName name="SCDPT1ASN2_06.05_8" localSheetId="8">EMIC_23A_SCDPT1ASN2!$K$37</definedName>
    <definedName name="SCDPT1ASN2_06.05_9" localSheetId="8">EMIC_23A_SCDPT1ASN2!$L$37</definedName>
    <definedName name="SCDPT1ASN2_07.01_1" localSheetId="8">EMIC_23A_SCDPT1ASN2!$D$38</definedName>
    <definedName name="SCDPT1ASN2_07.01_10" localSheetId="8">EMIC_23A_SCDPT1ASN2!$M$38</definedName>
    <definedName name="SCDPT1ASN2_07.01_11" localSheetId="8">EMIC_23A_SCDPT1ASN2!$N$38</definedName>
    <definedName name="SCDPT1ASN2_07.01_12" localSheetId="8">EMIC_23A_SCDPT1ASN2!$O$38</definedName>
    <definedName name="SCDPT1ASN2_07.01_2" localSheetId="8">EMIC_23A_SCDPT1ASN2!$E$38</definedName>
    <definedName name="SCDPT1ASN2_07.01_3" localSheetId="8">EMIC_23A_SCDPT1ASN2!$F$38</definedName>
    <definedName name="SCDPT1ASN2_07.01_4" localSheetId="8">EMIC_23A_SCDPT1ASN2!$G$38</definedName>
    <definedName name="SCDPT1ASN2_07.01_5" localSheetId="8">EMIC_23A_SCDPT1ASN2!$H$38</definedName>
    <definedName name="SCDPT1ASN2_07.01_7" localSheetId="8">EMIC_23A_SCDPT1ASN2!$J$38</definedName>
    <definedName name="SCDPT1ASN2_07.01_8" localSheetId="8">EMIC_23A_SCDPT1ASN2!$K$38</definedName>
    <definedName name="SCDPT1ASN2_07.01_9" localSheetId="8">EMIC_23A_SCDPT1ASN2!$L$38</definedName>
    <definedName name="SCDPT1ASN2_07.02_1" localSheetId="8">EMIC_23A_SCDPT1ASN2!$D$39</definedName>
    <definedName name="SCDPT1ASN2_07.02_10" localSheetId="8">EMIC_23A_SCDPT1ASN2!$M$39</definedName>
    <definedName name="SCDPT1ASN2_07.02_11" localSheetId="8">EMIC_23A_SCDPT1ASN2!$N$39</definedName>
    <definedName name="SCDPT1ASN2_07.02_12" localSheetId="8">EMIC_23A_SCDPT1ASN2!$O$39</definedName>
    <definedName name="SCDPT1ASN2_07.02_2" localSheetId="8">EMIC_23A_SCDPT1ASN2!$E$39</definedName>
    <definedName name="SCDPT1ASN2_07.02_3" localSheetId="8">EMIC_23A_SCDPT1ASN2!$F$39</definedName>
    <definedName name="SCDPT1ASN2_07.02_4" localSheetId="8">EMIC_23A_SCDPT1ASN2!$G$39</definedName>
    <definedName name="SCDPT1ASN2_07.02_5" localSheetId="8">EMIC_23A_SCDPT1ASN2!$H$39</definedName>
    <definedName name="SCDPT1ASN2_07.02_7" localSheetId="8">EMIC_23A_SCDPT1ASN2!$J$39</definedName>
    <definedName name="SCDPT1ASN2_07.02_8" localSheetId="8">EMIC_23A_SCDPT1ASN2!$K$39</definedName>
    <definedName name="SCDPT1ASN2_07.02_9" localSheetId="8">EMIC_23A_SCDPT1ASN2!$L$39</definedName>
    <definedName name="SCDPT1ASN2_07.03_1" localSheetId="8">EMIC_23A_SCDPT1ASN2!$D$40</definedName>
    <definedName name="SCDPT1ASN2_07.03_10" localSheetId="8">EMIC_23A_SCDPT1ASN2!$M$40</definedName>
    <definedName name="SCDPT1ASN2_07.03_11" localSheetId="8">EMIC_23A_SCDPT1ASN2!$N$40</definedName>
    <definedName name="SCDPT1ASN2_07.03_12" localSheetId="8">EMIC_23A_SCDPT1ASN2!$O$40</definedName>
    <definedName name="SCDPT1ASN2_07.03_2" localSheetId="8">EMIC_23A_SCDPT1ASN2!$E$40</definedName>
    <definedName name="SCDPT1ASN2_07.03_3" localSheetId="8">EMIC_23A_SCDPT1ASN2!$F$40</definedName>
    <definedName name="SCDPT1ASN2_07.03_4" localSheetId="8">EMIC_23A_SCDPT1ASN2!$G$40</definedName>
    <definedName name="SCDPT1ASN2_07.03_5" localSheetId="8">EMIC_23A_SCDPT1ASN2!$H$40</definedName>
    <definedName name="SCDPT1ASN2_07.03_7" localSheetId="8">EMIC_23A_SCDPT1ASN2!$J$40</definedName>
    <definedName name="SCDPT1ASN2_07.03_8" localSheetId="8">EMIC_23A_SCDPT1ASN2!$K$40</definedName>
    <definedName name="SCDPT1ASN2_07.03_9" localSheetId="8">EMIC_23A_SCDPT1ASN2!$L$40</definedName>
    <definedName name="SCDPT1ASN2_07.04_1" localSheetId="8">EMIC_23A_SCDPT1ASN2!$D$41</definedName>
    <definedName name="SCDPT1ASN2_07.04_10" localSheetId="8">EMIC_23A_SCDPT1ASN2!$M$41</definedName>
    <definedName name="SCDPT1ASN2_07.04_11" localSheetId="8">EMIC_23A_SCDPT1ASN2!$N$41</definedName>
    <definedName name="SCDPT1ASN2_07.04_12" localSheetId="8">EMIC_23A_SCDPT1ASN2!$O$41</definedName>
    <definedName name="SCDPT1ASN2_07.04_2" localSheetId="8">EMIC_23A_SCDPT1ASN2!$E$41</definedName>
    <definedName name="SCDPT1ASN2_07.04_3" localSheetId="8">EMIC_23A_SCDPT1ASN2!$F$41</definedName>
    <definedName name="SCDPT1ASN2_07.04_4" localSheetId="8">EMIC_23A_SCDPT1ASN2!$G$41</definedName>
    <definedName name="SCDPT1ASN2_07.04_5" localSheetId="8">EMIC_23A_SCDPT1ASN2!$H$41</definedName>
    <definedName name="SCDPT1ASN2_07.04_7" localSheetId="8">EMIC_23A_SCDPT1ASN2!$J$41</definedName>
    <definedName name="SCDPT1ASN2_07.04_8" localSheetId="8">EMIC_23A_SCDPT1ASN2!$K$41</definedName>
    <definedName name="SCDPT1ASN2_07.04_9" localSheetId="8">EMIC_23A_SCDPT1ASN2!$L$41</definedName>
    <definedName name="SCDPT1ASN2_07.05_1" localSheetId="8">EMIC_23A_SCDPT1ASN2!$D$42</definedName>
    <definedName name="SCDPT1ASN2_07.05_10" localSheetId="8">EMIC_23A_SCDPT1ASN2!$M$42</definedName>
    <definedName name="SCDPT1ASN2_07.05_11" localSheetId="8">EMIC_23A_SCDPT1ASN2!$N$42</definedName>
    <definedName name="SCDPT1ASN2_07.05_12" localSheetId="8">EMIC_23A_SCDPT1ASN2!$O$42</definedName>
    <definedName name="SCDPT1ASN2_07.05_2" localSheetId="8">EMIC_23A_SCDPT1ASN2!$E$42</definedName>
    <definedName name="SCDPT1ASN2_07.05_3" localSheetId="8">EMIC_23A_SCDPT1ASN2!$F$42</definedName>
    <definedName name="SCDPT1ASN2_07.05_4" localSheetId="8">EMIC_23A_SCDPT1ASN2!$G$42</definedName>
    <definedName name="SCDPT1ASN2_07.05_5" localSheetId="8">EMIC_23A_SCDPT1ASN2!$H$42</definedName>
    <definedName name="SCDPT1ASN2_07.05_7" localSheetId="8">EMIC_23A_SCDPT1ASN2!$J$42</definedName>
    <definedName name="SCDPT1ASN2_07.05_8" localSheetId="8">EMIC_23A_SCDPT1ASN2!$K$42</definedName>
    <definedName name="SCDPT1ASN2_07.05_9" localSheetId="8">EMIC_23A_SCDPT1ASN2!$L$42</definedName>
    <definedName name="SCDPT1ASN2_08.01_1" localSheetId="8">EMIC_23A_SCDPT1ASN2!$D$43</definedName>
    <definedName name="SCDPT1ASN2_08.01_10" localSheetId="8">EMIC_23A_SCDPT1ASN2!$M$43</definedName>
    <definedName name="SCDPT1ASN2_08.01_11" localSheetId="8">EMIC_23A_SCDPT1ASN2!$N$43</definedName>
    <definedName name="SCDPT1ASN2_08.01_12" localSheetId="8">EMIC_23A_SCDPT1ASN2!$O$43</definedName>
    <definedName name="SCDPT1ASN2_08.01_2" localSheetId="8">EMIC_23A_SCDPT1ASN2!$E$43</definedName>
    <definedName name="SCDPT1ASN2_08.01_3" localSheetId="8">EMIC_23A_SCDPT1ASN2!$F$43</definedName>
    <definedName name="SCDPT1ASN2_08.01_4" localSheetId="8">EMIC_23A_SCDPT1ASN2!$G$43</definedName>
    <definedName name="SCDPT1ASN2_08.01_5" localSheetId="8">EMIC_23A_SCDPT1ASN2!$H$43</definedName>
    <definedName name="SCDPT1ASN2_08.01_7" localSheetId="8">EMIC_23A_SCDPT1ASN2!$J$43</definedName>
    <definedName name="SCDPT1ASN2_08.01_8" localSheetId="8">EMIC_23A_SCDPT1ASN2!$K$43</definedName>
    <definedName name="SCDPT1ASN2_08.01_9" localSheetId="8">EMIC_23A_SCDPT1ASN2!$L$43</definedName>
    <definedName name="SCDPT1ASN2_08.02_1" localSheetId="8">EMIC_23A_SCDPT1ASN2!$D$44</definedName>
    <definedName name="SCDPT1ASN2_08.02_10" localSheetId="8">EMIC_23A_SCDPT1ASN2!$M$44</definedName>
    <definedName name="SCDPT1ASN2_08.02_11" localSheetId="8">EMIC_23A_SCDPT1ASN2!$N$44</definedName>
    <definedName name="SCDPT1ASN2_08.02_12" localSheetId="8">EMIC_23A_SCDPT1ASN2!$O$44</definedName>
    <definedName name="SCDPT1ASN2_08.02_2" localSheetId="8">EMIC_23A_SCDPT1ASN2!$E$44</definedName>
    <definedName name="SCDPT1ASN2_08.02_3" localSheetId="8">EMIC_23A_SCDPT1ASN2!$F$44</definedName>
    <definedName name="SCDPT1ASN2_08.02_4" localSheetId="8">EMIC_23A_SCDPT1ASN2!$G$44</definedName>
    <definedName name="SCDPT1ASN2_08.02_5" localSheetId="8">EMIC_23A_SCDPT1ASN2!$H$44</definedName>
    <definedName name="SCDPT1ASN2_08.02_7" localSheetId="8">EMIC_23A_SCDPT1ASN2!$J$44</definedName>
    <definedName name="SCDPT1ASN2_08.02_8" localSheetId="8">EMIC_23A_SCDPT1ASN2!$K$44</definedName>
    <definedName name="SCDPT1ASN2_08.02_9" localSheetId="8">EMIC_23A_SCDPT1ASN2!$L$44</definedName>
    <definedName name="SCDPT1ASN2_08.03_1" localSheetId="8">EMIC_23A_SCDPT1ASN2!$D$45</definedName>
    <definedName name="SCDPT1ASN2_08.03_10" localSheetId="8">EMIC_23A_SCDPT1ASN2!$M$45</definedName>
    <definedName name="SCDPT1ASN2_08.03_11" localSheetId="8">EMIC_23A_SCDPT1ASN2!$N$45</definedName>
    <definedName name="SCDPT1ASN2_08.03_12" localSheetId="8">EMIC_23A_SCDPT1ASN2!$O$45</definedName>
    <definedName name="SCDPT1ASN2_08.03_2" localSheetId="8">EMIC_23A_SCDPT1ASN2!$E$45</definedName>
    <definedName name="SCDPT1ASN2_08.03_3" localSheetId="8">EMIC_23A_SCDPT1ASN2!$F$45</definedName>
    <definedName name="SCDPT1ASN2_08.03_4" localSheetId="8">EMIC_23A_SCDPT1ASN2!$G$45</definedName>
    <definedName name="SCDPT1ASN2_08.03_5" localSheetId="8">EMIC_23A_SCDPT1ASN2!$H$45</definedName>
    <definedName name="SCDPT1ASN2_08.03_7" localSheetId="8">EMIC_23A_SCDPT1ASN2!$J$45</definedName>
    <definedName name="SCDPT1ASN2_08.03_8" localSheetId="8">EMIC_23A_SCDPT1ASN2!$K$45</definedName>
    <definedName name="SCDPT1ASN2_08.03_9" localSheetId="8">EMIC_23A_SCDPT1ASN2!$L$45</definedName>
    <definedName name="SCDPT1ASN2_08.04_1" localSheetId="8">EMIC_23A_SCDPT1ASN2!$D$46</definedName>
    <definedName name="SCDPT1ASN2_08.04_10" localSheetId="8">EMIC_23A_SCDPT1ASN2!$M$46</definedName>
    <definedName name="SCDPT1ASN2_08.04_11" localSheetId="8">EMIC_23A_SCDPT1ASN2!$N$46</definedName>
    <definedName name="SCDPT1ASN2_08.04_12" localSheetId="8">EMIC_23A_SCDPT1ASN2!$O$46</definedName>
    <definedName name="SCDPT1ASN2_08.04_2" localSheetId="8">EMIC_23A_SCDPT1ASN2!$E$46</definedName>
    <definedName name="SCDPT1ASN2_08.04_3" localSheetId="8">EMIC_23A_SCDPT1ASN2!$F$46</definedName>
    <definedName name="SCDPT1ASN2_08.04_4" localSheetId="8">EMIC_23A_SCDPT1ASN2!$G$46</definedName>
    <definedName name="SCDPT1ASN2_08.04_5" localSheetId="8">EMIC_23A_SCDPT1ASN2!$H$46</definedName>
    <definedName name="SCDPT1ASN2_08.04_7" localSheetId="8">EMIC_23A_SCDPT1ASN2!$J$46</definedName>
    <definedName name="SCDPT1ASN2_08.04_8" localSheetId="8">EMIC_23A_SCDPT1ASN2!$K$46</definedName>
    <definedName name="SCDPT1ASN2_08.04_9" localSheetId="8">EMIC_23A_SCDPT1ASN2!$L$46</definedName>
    <definedName name="SCDPT1ASN2_08.05_1" localSheetId="8">EMIC_23A_SCDPT1ASN2!$D$47</definedName>
    <definedName name="SCDPT1ASN2_08.05_10" localSheetId="8">EMIC_23A_SCDPT1ASN2!$M$47</definedName>
    <definedName name="SCDPT1ASN2_08.05_11" localSheetId="8">EMIC_23A_SCDPT1ASN2!$N$47</definedName>
    <definedName name="SCDPT1ASN2_08.05_12" localSheetId="8">EMIC_23A_SCDPT1ASN2!$O$47</definedName>
    <definedName name="SCDPT1ASN2_08.05_2" localSheetId="8">EMIC_23A_SCDPT1ASN2!$E$47</definedName>
    <definedName name="SCDPT1ASN2_08.05_3" localSheetId="8">EMIC_23A_SCDPT1ASN2!$F$47</definedName>
    <definedName name="SCDPT1ASN2_08.05_4" localSheetId="8">EMIC_23A_SCDPT1ASN2!$G$47</definedName>
    <definedName name="SCDPT1ASN2_08.05_5" localSheetId="8">EMIC_23A_SCDPT1ASN2!$H$47</definedName>
    <definedName name="SCDPT1ASN2_08.05_7" localSheetId="8">EMIC_23A_SCDPT1ASN2!$J$47</definedName>
    <definedName name="SCDPT1ASN2_08.05_8" localSheetId="8">EMIC_23A_SCDPT1ASN2!$K$47</definedName>
    <definedName name="SCDPT1ASN2_08.05_9" localSheetId="8">EMIC_23A_SCDPT1ASN2!$L$47</definedName>
    <definedName name="SCDPT1ASN2_08.06_1" localSheetId="8">EMIC_23A_SCDPT1ASN2!$D$48</definedName>
    <definedName name="SCDPT1ASN2_08.06_10" localSheetId="8">EMIC_23A_SCDPT1ASN2!$M$48</definedName>
    <definedName name="SCDPT1ASN2_08.06_11" localSheetId="8">EMIC_23A_SCDPT1ASN2!$N$48</definedName>
    <definedName name="SCDPT1ASN2_08.06_12" localSheetId="8">EMIC_23A_SCDPT1ASN2!$O$48</definedName>
    <definedName name="SCDPT1ASN2_08.06_2" localSheetId="8">EMIC_23A_SCDPT1ASN2!$E$48</definedName>
    <definedName name="SCDPT1ASN2_08.06_3" localSheetId="8">EMIC_23A_SCDPT1ASN2!$F$48</definedName>
    <definedName name="SCDPT1ASN2_08.06_4" localSheetId="8">EMIC_23A_SCDPT1ASN2!$G$48</definedName>
    <definedName name="SCDPT1ASN2_08.06_5" localSheetId="8">EMIC_23A_SCDPT1ASN2!$H$48</definedName>
    <definedName name="SCDPT1ASN2_08.06_7" localSheetId="8">EMIC_23A_SCDPT1ASN2!$J$48</definedName>
    <definedName name="SCDPT1ASN2_08.06_8" localSheetId="8">EMIC_23A_SCDPT1ASN2!$K$48</definedName>
    <definedName name="SCDPT1ASN2_08.06_9" localSheetId="8">EMIC_23A_SCDPT1ASN2!$L$48</definedName>
    <definedName name="SCDPT1ASN2_08.07_1" localSheetId="8">EMIC_23A_SCDPT1ASN2!$D$49</definedName>
    <definedName name="SCDPT1ASN2_08.07_10" localSheetId="8">EMIC_23A_SCDPT1ASN2!$M$49</definedName>
    <definedName name="SCDPT1ASN2_08.07_11" localSheetId="8">EMIC_23A_SCDPT1ASN2!$N$49</definedName>
    <definedName name="SCDPT1ASN2_08.07_12" localSheetId="8">EMIC_23A_SCDPT1ASN2!$O$49</definedName>
    <definedName name="SCDPT1ASN2_08.07_2" localSheetId="8">EMIC_23A_SCDPT1ASN2!$E$49</definedName>
    <definedName name="SCDPT1ASN2_08.07_3" localSheetId="8">EMIC_23A_SCDPT1ASN2!$F$49</definedName>
    <definedName name="SCDPT1ASN2_08.07_4" localSheetId="8">EMIC_23A_SCDPT1ASN2!$G$49</definedName>
    <definedName name="SCDPT1ASN2_08.07_5" localSheetId="8">EMIC_23A_SCDPT1ASN2!$H$49</definedName>
    <definedName name="SCDPT1ASN2_08.07_7" localSheetId="8">EMIC_23A_SCDPT1ASN2!$J$49</definedName>
    <definedName name="SCDPT1ASN2_08.07_8" localSheetId="8">EMIC_23A_SCDPT1ASN2!$K$49</definedName>
    <definedName name="SCDPT1ASN2_08.07_9" localSheetId="8">EMIC_23A_SCDPT1ASN2!$L$49</definedName>
    <definedName name="SCDPT1ASN2_09.01_10" localSheetId="8">EMIC_23A_SCDPT1ASN2!$M$50</definedName>
    <definedName name="SCDPT1ASN2_09.01_11" localSheetId="8">EMIC_23A_SCDPT1ASN2!$N$50</definedName>
    <definedName name="SCDPT1ASN2_09.01_12" localSheetId="8">EMIC_23A_SCDPT1ASN2!$O$50</definedName>
    <definedName name="SCDPT1ASN2_09.01_6" localSheetId="8">EMIC_23A_SCDPT1ASN2!$I$50</definedName>
    <definedName name="SCDPT1ASN2_09.01_7" localSheetId="8">EMIC_23A_SCDPT1ASN2!$J$50</definedName>
    <definedName name="SCDPT1ASN2_09.01_8" localSheetId="8">EMIC_23A_SCDPT1ASN2!$K$50</definedName>
    <definedName name="SCDPT1ASN2_09.01_9" localSheetId="8">EMIC_23A_SCDPT1ASN2!$L$50</definedName>
    <definedName name="SCDPT1ASN2_10.01_1" localSheetId="8">EMIC_23A_SCDPT1ASN2!$D$51</definedName>
    <definedName name="SCDPT1ASN2_10.01_10" localSheetId="8">EMIC_23A_SCDPT1ASN2!$M$51</definedName>
    <definedName name="SCDPT1ASN2_10.01_11" localSheetId="8">EMIC_23A_SCDPT1ASN2!$N$51</definedName>
    <definedName name="SCDPT1ASN2_10.01_12" localSheetId="8">EMIC_23A_SCDPT1ASN2!$O$51</definedName>
    <definedName name="SCDPT1ASN2_10.01_2" localSheetId="8">EMIC_23A_SCDPT1ASN2!$E$51</definedName>
    <definedName name="SCDPT1ASN2_10.01_3" localSheetId="8">EMIC_23A_SCDPT1ASN2!$F$51</definedName>
    <definedName name="SCDPT1ASN2_10.01_4" localSheetId="8">EMIC_23A_SCDPT1ASN2!$G$51</definedName>
    <definedName name="SCDPT1ASN2_10.01_5" localSheetId="8">EMIC_23A_SCDPT1ASN2!$H$51</definedName>
    <definedName name="SCDPT1ASN2_10.01_7" localSheetId="8">EMIC_23A_SCDPT1ASN2!$J$51</definedName>
    <definedName name="SCDPT1ASN2_10.01_8" localSheetId="8">EMIC_23A_SCDPT1ASN2!$K$51</definedName>
    <definedName name="SCDPT1ASN2_10.01_9" localSheetId="8">EMIC_23A_SCDPT1ASN2!$L$51</definedName>
    <definedName name="SCDPT1ASN2_10.02_1" localSheetId="8">EMIC_23A_SCDPT1ASN2!$D$52</definedName>
    <definedName name="SCDPT1ASN2_10.02_10" localSheetId="8">EMIC_23A_SCDPT1ASN2!$M$52</definedName>
    <definedName name="SCDPT1ASN2_10.02_11" localSheetId="8">EMIC_23A_SCDPT1ASN2!$N$52</definedName>
    <definedName name="SCDPT1ASN2_10.02_12" localSheetId="8">EMIC_23A_SCDPT1ASN2!$O$52</definedName>
    <definedName name="SCDPT1ASN2_10.02_2" localSheetId="8">EMIC_23A_SCDPT1ASN2!$E$52</definedName>
    <definedName name="SCDPT1ASN2_10.02_3" localSheetId="8">EMIC_23A_SCDPT1ASN2!$F$52</definedName>
    <definedName name="SCDPT1ASN2_10.02_4" localSheetId="8">EMIC_23A_SCDPT1ASN2!$G$52</definedName>
    <definedName name="SCDPT1ASN2_10.02_5" localSheetId="8">EMIC_23A_SCDPT1ASN2!$H$52</definedName>
    <definedName name="SCDPT1ASN2_10.02_7" localSheetId="8">EMIC_23A_SCDPT1ASN2!$J$52</definedName>
    <definedName name="SCDPT1ASN2_10.02_8" localSheetId="8">EMIC_23A_SCDPT1ASN2!$K$52</definedName>
    <definedName name="SCDPT1ASN2_10.02_9" localSheetId="8">EMIC_23A_SCDPT1ASN2!$L$52</definedName>
    <definedName name="SCDPT1ASN2_10.03_1" localSheetId="8">EMIC_23A_SCDPT1ASN2!$D$53</definedName>
    <definedName name="SCDPT1ASN2_10.03_10" localSheetId="8">EMIC_23A_SCDPT1ASN2!$M$53</definedName>
    <definedName name="SCDPT1ASN2_10.03_11" localSheetId="8">EMIC_23A_SCDPT1ASN2!$N$53</definedName>
    <definedName name="SCDPT1ASN2_10.03_12" localSheetId="8">EMIC_23A_SCDPT1ASN2!$O$53</definedName>
    <definedName name="SCDPT1ASN2_10.03_2" localSheetId="8">EMIC_23A_SCDPT1ASN2!$E$53</definedName>
    <definedName name="SCDPT1ASN2_10.03_3" localSheetId="8">EMIC_23A_SCDPT1ASN2!$F$53</definedName>
    <definedName name="SCDPT1ASN2_10.03_4" localSheetId="8">EMIC_23A_SCDPT1ASN2!$G$53</definedName>
    <definedName name="SCDPT1ASN2_10.03_5" localSheetId="8">EMIC_23A_SCDPT1ASN2!$H$53</definedName>
    <definedName name="SCDPT1ASN2_10.03_7" localSheetId="8">EMIC_23A_SCDPT1ASN2!$J$53</definedName>
    <definedName name="SCDPT1ASN2_10.03_8" localSheetId="8">EMIC_23A_SCDPT1ASN2!$K$53</definedName>
    <definedName name="SCDPT1ASN2_10.03_9" localSheetId="8">EMIC_23A_SCDPT1ASN2!$L$53</definedName>
    <definedName name="SCDPT1ASN2_11.01_1" localSheetId="8">EMIC_23A_SCDPT1ASN2!$D$54</definedName>
    <definedName name="SCDPT1ASN2_11.01_10" localSheetId="8">EMIC_23A_SCDPT1ASN2!$M$54</definedName>
    <definedName name="SCDPT1ASN2_11.01_11" localSheetId="8">EMIC_23A_SCDPT1ASN2!$N$54</definedName>
    <definedName name="SCDPT1ASN2_11.01_12" localSheetId="8">EMIC_23A_SCDPT1ASN2!$O$54</definedName>
    <definedName name="SCDPT1ASN2_11.01_2" localSheetId="8">EMIC_23A_SCDPT1ASN2!$E$54</definedName>
    <definedName name="SCDPT1ASN2_11.01_3" localSheetId="8">EMIC_23A_SCDPT1ASN2!$F$54</definedName>
    <definedName name="SCDPT1ASN2_11.01_4" localSheetId="8">EMIC_23A_SCDPT1ASN2!$G$54</definedName>
    <definedName name="SCDPT1ASN2_11.01_5" localSheetId="8">EMIC_23A_SCDPT1ASN2!$H$54</definedName>
    <definedName name="SCDPT1ASN2_11.01_7" localSheetId="8">EMIC_23A_SCDPT1ASN2!$J$54</definedName>
    <definedName name="SCDPT1ASN2_11.01_8" localSheetId="8">EMIC_23A_SCDPT1ASN2!$K$54</definedName>
    <definedName name="SCDPT1ASN2_11.01_9" localSheetId="8">EMIC_23A_SCDPT1ASN2!$L$54</definedName>
    <definedName name="SCDPT1ASN2_12.01_1" localSheetId="8">EMIC_23A_SCDPT1ASN2!$D$55</definedName>
    <definedName name="SCDPT1ASN2_12.01_11" localSheetId="8">EMIC_23A_SCDPT1ASN2!$N$55</definedName>
    <definedName name="SCDPT1ASN2_12.01_12" localSheetId="8">EMIC_23A_SCDPT1ASN2!$O$55</definedName>
    <definedName name="SCDPT1ASN2_12.01_2" localSheetId="8">EMIC_23A_SCDPT1ASN2!$E$55</definedName>
    <definedName name="SCDPT1ASN2_12.01_3" localSheetId="8">EMIC_23A_SCDPT1ASN2!$F$55</definedName>
    <definedName name="SCDPT1ASN2_12.01_4" localSheetId="8">EMIC_23A_SCDPT1ASN2!$G$55</definedName>
    <definedName name="SCDPT1ASN2_12.01_5" localSheetId="8">EMIC_23A_SCDPT1ASN2!$H$55</definedName>
    <definedName name="SCDPT1ASN2_12.01_7" localSheetId="8">EMIC_23A_SCDPT1ASN2!$J$55</definedName>
    <definedName name="SCDPT1ASN2_12.01_8" localSheetId="8">EMIC_23A_SCDPT1ASN2!$K$55</definedName>
    <definedName name="SCDPT1ASN2_12.02_1" localSheetId="8">EMIC_23A_SCDPT1ASN2!$D$56</definedName>
    <definedName name="SCDPT1ASN2_12.02_11" localSheetId="8">EMIC_23A_SCDPT1ASN2!$N$56</definedName>
    <definedName name="SCDPT1ASN2_12.02_12" localSheetId="8">EMIC_23A_SCDPT1ASN2!$O$56</definedName>
    <definedName name="SCDPT1ASN2_12.02_2" localSheetId="8">EMIC_23A_SCDPT1ASN2!$E$56</definedName>
    <definedName name="SCDPT1ASN2_12.02_3" localSheetId="8">EMIC_23A_SCDPT1ASN2!$F$56</definedName>
    <definedName name="SCDPT1ASN2_12.02_4" localSheetId="8">EMIC_23A_SCDPT1ASN2!$G$56</definedName>
    <definedName name="SCDPT1ASN2_12.02_5" localSheetId="8">EMIC_23A_SCDPT1ASN2!$H$56</definedName>
    <definedName name="SCDPT1ASN2_12.02_7" localSheetId="8">EMIC_23A_SCDPT1ASN2!$J$56</definedName>
    <definedName name="SCDPT1ASN2_12.02_8" localSheetId="8">EMIC_23A_SCDPT1ASN2!$K$56</definedName>
    <definedName name="SCDPT1ASN2_12.03_1" localSheetId="8">EMIC_23A_SCDPT1ASN2!$D$57</definedName>
    <definedName name="SCDPT1ASN2_12.03_11" localSheetId="8">EMIC_23A_SCDPT1ASN2!$N$57</definedName>
    <definedName name="SCDPT1ASN2_12.03_12" localSheetId="8">EMIC_23A_SCDPT1ASN2!$O$57</definedName>
    <definedName name="SCDPT1ASN2_12.03_2" localSheetId="8">EMIC_23A_SCDPT1ASN2!$E$57</definedName>
    <definedName name="SCDPT1ASN2_12.03_3" localSheetId="8">EMIC_23A_SCDPT1ASN2!$F$57</definedName>
    <definedName name="SCDPT1ASN2_12.03_4" localSheetId="8">EMIC_23A_SCDPT1ASN2!$G$57</definedName>
    <definedName name="SCDPT1ASN2_12.03_5" localSheetId="8">EMIC_23A_SCDPT1ASN2!$H$57</definedName>
    <definedName name="SCDPT1ASN2_12.03_7" localSheetId="8">EMIC_23A_SCDPT1ASN2!$J$57</definedName>
    <definedName name="SCDPT1ASN2_12.03_8" localSheetId="8">EMIC_23A_SCDPT1ASN2!$K$57</definedName>
    <definedName name="SCDPT1ASN2_12.04_1" localSheetId="8">EMIC_23A_SCDPT1ASN2!$D$58</definedName>
    <definedName name="SCDPT1ASN2_12.04_11" localSheetId="8">EMIC_23A_SCDPT1ASN2!$N$58</definedName>
    <definedName name="SCDPT1ASN2_12.04_12" localSheetId="8">EMIC_23A_SCDPT1ASN2!$O$58</definedName>
    <definedName name="SCDPT1ASN2_12.04_2" localSheetId="8">EMIC_23A_SCDPT1ASN2!$E$58</definedName>
    <definedName name="SCDPT1ASN2_12.04_3" localSheetId="8">EMIC_23A_SCDPT1ASN2!$F$58</definedName>
    <definedName name="SCDPT1ASN2_12.04_4" localSheetId="8">EMIC_23A_SCDPT1ASN2!$G$58</definedName>
    <definedName name="SCDPT1ASN2_12.04_5" localSheetId="8">EMIC_23A_SCDPT1ASN2!$H$58</definedName>
    <definedName name="SCDPT1ASN2_12.04_7" localSheetId="8">EMIC_23A_SCDPT1ASN2!$J$58</definedName>
    <definedName name="SCDPT1ASN2_12.04_8" localSheetId="8">EMIC_23A_SCDPT1ASN2!$K$58</definedName>
    <definedName name="SCDPT1ASN2_12.05_11" localSheetId="8">EMIC_23A_SCDPT1ASN2!$N$59</definedName>
    <definedName name="SCDPT1ASN2_12.05_12" localSheetId="8">EMIC_23A_SCDPT1ASN2!$O$59</definedName>
    <definedName name="SCDPT1ASN2_12.05_6" localSheetId="8">EMIC_23A_SCDPT1ASN2!$I$59</definedName>
    <definedName name="SCDPT1ASN2_12.05_7" localSheetId="8">EMIC_23A_SCDPT1ASN2!$J$59</definedName>
    <definedName name="SCDPT1ASN2_12.05_8" localSheetId="8">EMIC_23A_SCDPT1ASN2!$K$59</definedName>
    <definedName name="SCDPT1ASN2_12.06_1" localSheetId="8">EMIC_23A_SCDPT1ASN2!$D$60</definedName>
    <definedName name="SCDPT1ASN2_12.06_11" localSheetId="8">EMIC_23A_SCDPT1ASN2!$N$60</definedName>
    <definedName name="SCDPT1ASN2_12.06_12" localSheetId="8">EMIC_23A_SCDPT1ASN2!$O$60</definedName>
    <definedName name="SCDPT1ASN2_12.06_2" localSheetId="8">EMIC_23A_SCDPT1ASN2!$E$60</definedName>
    <definedName name="SCDPT1ASN2_12.06_3" localSheetId="8">EMIC_23A_SCDPT1ASN2!$F$60</definedName>
    <definedName name="SCDPT1ASN2_12.06_4" localSheetId="8">EMIC_23A_SCDPT1ASN2!$G$60</definedName>
    <definedName name="SCDPT1ASN2_12.06_5" localSheetId="8">EMIC_23A_SCDPT1ASN2!$H$60</definedName>
    <definedName name="SCDPT1ASN2_12.06_7" localSheetId="8">EMIC_23A_SCDPT1ASN2!$J$60</definedName>
    <definedName name="SCDPT1ASN2_12.06_8" localSheetId="8">EMIC_23A_SCDPT1ASN2!$K$60</definedName>
    <definedName name="SCDPT1ASN2_12.07_1" localSheetId="8">EMIC_23A_SCDPT1ASN2!$D$61</definedName>
    <definedName name="SCDPT1ASN2_12.07_11" localSheetId="8">EMIC_23A_SCDPT1ASN2!$N$61</definedName>
    <definedName name="SCDPT1ASN2_12.07_12" localSheetId="8">EMIC_23A_SCDPT1ASN2!$O$61</definedName>
    <definedName name="SCDPT1ASN2_12.07_2" localSheetId="8">EMIC_23A_SCDPT1ASN2!$E$61</definedName>
    <definedName name="SCDPT1ASN2_12.07_3" localSheetId="8">EMIC_23A_SCDPT1ASN2!$F$61</definedName>
    <definedName name="SCDPT1ASN2_12.07_4" localSheetId="8">EMIC_23A_SCDPT1ASN2!$G$61</definedName>
    <definedName name="SCDPT1ASN2_12.07_5" localSheetId="8">EMIC_23A_SCDPT1ASN2!$H$61</definedName>
    <definedName name="SCDPT1ASN2_12.07_7" localSheetId="8">EMIC_23A_SCDPT1ASN2!$J$61</definedName>
    <definedName name="SCDPT1ASN2_12.07_8" localSheetId="8">EMIC_23A_SCDPT1ASN2!$K$61</definedName>
    <definedName name="SCDPT1ASN2_12.08_1" localSheetId="8">EMIC_23A_SCDPT1ASN2!$D$62</definedName>
    <definedName name="SCDPT1ASN2_12.08_11" localSheetId="8">EMIC_23A_SCDPT1ASN2!$N$62</definedName>
    <definedName name="SCDPT1ASN2_12.08_12" localSheetId="8">EMIC_23A_SCDPT1ASN2!$O$62</definedName>
    <definedName name="SCDPT1ASN2_12.08_2" localSheetId="8">EMIC_23A_SCDPT1ASN2!$E$62</definedName>
    <definedName name="SCDPT1ASN2_12.08_3" localSheetId="8">EMIC_23A_SCDPT1ASN2!$F$62</definedName>
    <definedName name="SCDPT1ASN2_12.08_4" localSheetId="8">EMIC_23A_SCDPT1ASN2!$G$62</definedName>
    <definedName name="SCDPT1ASN2_12.08_5" localSheetId="8">EMIC_23A_SCDPT1ASN2!$H$62</definedName>
    <definedName name="SCDPT1ASN2_12.08_7" localSheetId="8">EMIC_23A_SCDPT1ASN2!$J$62</definedName>
    <definedName name="SCDPT1ASN2_12.08_8" localSheetId="8">EMIC_23A_SCDPT1ASN2!$K$62</definedName>
    <definedName name="SCDPT1ASN2_12.09_1" localSheetId="8">EMIC_23A_SCDPT1ASN2!$D$63</definedName>
    <definedName name="SCDPT1ASN2_12.09_11" localSheetId="8">EMIC_23A_SCDPT1ASN2!$N$63</definedName>
    <definedName name="SCDPT1ASN2_12.09_12" localSheetId="8">EMIC_23A_SCDPT1ASN2!$O$63</definedName>
    <definedName name="SCDPT1ASN2_12.09_2" localSheetId="8">EMIC_23A_SCDPT1ASN2!$E$63</definedName>
    <definedName name="SCDPT1ASN2_12.09_3" localSheetId="8">EMIC_23A_SCDPT1ASN2!$F$63</definedName>
    <definedName name="SCDPT1ASN2_12.09_4" localSheetId="8">EMIC_23A_SCDPT1ASN2!$G$63</definedName>
    <definedName name="SCDPT1ASN2_12.09_5" localSheetId="8">EMIC_23A_SCDPT1ASN2!$H$63</definedName>
    <definedName name="SCDPT1ASN2_12.09_6" localSheetId="8">EMIC_23A_SCDPT1ASN2!$I$63</definedName>
    <definedName name="SCDPT1ASN2_12.09_7" localSheetId="8">EMIC_23A_SCDPT1ASN2!$J$63</definedName>
    <definedName name="SCDPT1ASN2_12.09_8" localSheetId="8">EMIC_23A_SCDPT1ASN2!$K$63</definedName>
    <definedName name="SCDPT1ASN2_12.10_1" localSheetId="8">EMIC_23A_SCDPT1ASN2!$D$64</definedName>
    <definedName name="SCDPT1ASN2_12.10_11" localSheetId="8">EMIC_23A_SCDPT1ASN2!$N$64</definedName>
    <definedName name="SCDPT1ASN2_12.10_12" localSheetId="8">EMIC_23A_SCDPT1ASN2!$O$64</definedName>
    <definedName name="SCDPT1ASN2_12.10_2" localSheetId="8">EMIC_23A_SCDPT1ASN2!$E$64</definedName>
    <definedName name="SCDPT1ASN2_12.10_3" localSheetId="8">EMIC_23A_SCDPT1ASN2!$F$64</definedName>
    <definedName name="SCDPT1ASN2_12.10_4" localSheetId="8">EMIC_23A_SCDPT1ASN2!$G$64</definedName>
    <definedName name="SCDPT1ASN2_12.10_5" localSheetId="8">EMIC_23A_SCDPT1ASN2!$H$64</definedName>
    <definedName name="SCDPT1ASN2_12.10_6" localSheetId="8">EMIC_23A_SCDPT1ASN2!$I$64</definedName>
    <definedName name="SCDPT1ASN2_12.10_7" localSheetId="8">EMIC_23A_SCDPT1ASN2!$J$64</definedName>
    <definedName name="SCDPT1ASN2_13.01_1" localSheetId="8">EMIC_23A_SCDPT1ASN2!$D$65</definedName>
    <definedName name="SCDPT1ASN2_13.01_10" localSheetId="8">EMIC_23A_SCDPT1ASN2!$M$65</definedName>
    <definedName name="SCDPT1ASN2_13.01_11" localSheetId="8">EMIC_23A_SCDPT1ASN2!$N$65</definedName>
    <definedName name="SCDPT1ASN2_13.01_12" localSheetId="8">EMIC_23A_SCDPT1ASN2!$O$65</definedName>
    <definedName name="SCDPT1ASN2_13.01_2" localSheetId="8">EMIC_23A_SCDPT1ASN2!$E$65</definedName>
    <definedName name="SCDPT1ASN2_13.01_3" localSheetId="8">EMIC_23A_SCDPT1ASN2!$F$65</definedName>
    <definedName name="SCDPT1ASN2_13.01_4" localSheetId="8">EMIC_23A_SCDPT1ASN2!$G$65</definedName>
    <definedName name="SCDPT1ASN2_13.01_5" localSheetId="8">EMIC_23A_SCDPT1ASN2!$H$65</definedName>
    <definedName name="SCDPT1ASN2_13.01_9" localSheetId="8">EMIC_23A_SCDPT1ASN2!$L$65</definedName>
    <definedName name="SCDPT1ASN2_13.02_1" localSheetId="8">EMIC_23A_SCDPT1ASN2!$D$66</definedName>
    <definedName name="SCDPT1ASN2_13.02_10" localSheetId="8">EMIC_23A_SCDPT1ASN2!$M$66</definedName>
    <definedName name="SCDPT1ASN2_13.02_11" localSheetId="8">EMIC_23A_SCDPT1ASN2!$N$66</definedName>
    <definedName name="SCDPT1ASN2_13.02_12" localSheetId="8">EMIC_23A_SCDPT1ASN2!$O$66</definedName>
    <definedName name="SCDPT1ASN2_13.02_2" localSheetId="8">EMIC_23A_SCDPT1ASN2!$E$66</definedName>
    <definedName name="SCDPT1ASN2_13.02_3" localSheetId="8">EMIC_23A_SCDPT1ASN2!$F$66</definedName>
    <definedName name="SCDPT1ASN2_13.02_4" localSheetId="8">EMIC_23A_SCDPT1ASN2!$G$66</definedName>
    <definedName name="SCDPT1ASN2_13.02_5" localSheetId="8">EMIC_23A_SCDPT1ASN2!$H$66</definedName>
    <definedName name="SCDPT1ASN2_13.02_9" localSheetId="8">EMIC_23A_SCDPT1ASN2!$L$66</definedName>
    <definedName name="SCDPT1ASN2_13.03_1" localSheetId="8">EMIC_23A_SCDPT1ASN2!$D$67</definedName>
    <definedName name="SCDPT1ASN2_13.03_10" localSheetId="8">EMIC_23A_SCDPT1ASN2!$M$67</definedName>
    <definedName name="SCDPT1ASN2_13.03_11" localSheetId="8">EMIC_23A_SCDPT1ASN2!$N$67</definedName>
    <definedName name="SCDPT1ASN2_13.03_12" localSheetId="8">EMIC_23A_SCDPT1ASN2!$O$67</definedName>
    <definedName name="SCDPT1ASN2_13.03_2" localSheetId="8">EMIC_23A_SCDPT1ASN2!$E$67</definedName>
    <definedName name="SCDPT1ASN2_13.03_3" localSheetId="8">EMIC_23A_SCDPT1ASN2!$F$67</definedName>
    <definedName name="SCDPT1ASN2_13.03_4" localSheetId="8">EMIC_23A_SCDPT1ASN2!$G$67</definedName>
    <definedName name="SCDPT1ASN2_13.03_5" localSheetId="8">EMIC_23A_SCDPT1ASN2!$H$67</definedName>
    <definedName name="SCDPT1ASN2_13.03_9" localSheetId="8">EMIC_23A_SCDPT1ASN2!$L$67</definedName>
    <definedName name="SCDPT1ASN2_13.04_1" localSheetId="8">EMIC_23A_SCDPT1ASN2!$D$68</definedName>
    <definedName name="SCDPT1ASN2_13.04_10" localSheetId="8">EMIC_23A_SCDPT1ASN2!$M$68</definedName>
    <definedName name="SCDPT1ASN2_13.04_11" localSheetId="8">EMIC_23A_SCDPT1ASN2!$N$68</definedName>
    <definedName name="SCDPT1ASN2_13.04_12" localSheetId="8">EMIC_23A_SCDPT1ASN2!$O$68</definedName>
    <definedName name="SCDPT1ASN2_13.04_2" localSheetId="8">EMIC_23A_SCDPT1ASN2!$E$68</definedName>
    <definedName name="SCDPT1ASN2_13.04_3" localSheetId="8">EMIC_23A_SCDPT1ASN2!$F$68</definedName>
    <definedName name="SCDPT1ASN2_13.04_4" localSheetId="8">EMIC_23A_SCDPT1ASN2!$G$68</definedName>
    <definedName name="SCDPT1ASN2_13.04_5" localSheetId="8">EMIC_23A_SCDPT1ASN2!$H$68</definedName>
    <definedName name="SCDPT1ASN2_13.04_9" localSheetId="8">EMIC_23A_SCDPT1ASN2!$L$68</definedName>
    <definedName name="SCDPT1ASN2_13.05_10" localSheetId="8">EMIC_23A_SCDPT1ASN2!$M$69</definedName>
    <definedName name="SCDPT1ASN2_13.05_11" localSheetId="8">EMIC_23A_SCDPT1ASN2!$N$69</definedName>
    <definedName name="SCDPT1ASN2_13.05_12" localSheetId="8">EMIC_23A_SCDPT1ASN2!$O$69</definedName>
    <definedName name="SCDPT1ASN2_13.05_6" localSheetId="8">EMIC_23A_SCDPT1ASN2!$I$69</definedName>
    <definedName name="SCDPT1ASN2_13.05_9" localSheetId="8">EMIC_23A_SCDPT1ASN2!$L$69</definedName>
    <definedName name="SCDPT1ASN2_13.06_1" localSheetId="8">EMIC_23A_SCDPT1ASN2!$D$70</definedName>
    <definedName name="SCDPT1ASN2_13.06_10" localSheetId="8">EMIC_23A_SCDPT1ASN2!$M$70</definedName>
    <definedName name="SCDPT1ASN2_13.06_11" localSheetId="8">EMIC_23A_SCDPT1ASN2!$N$70</definedName>
    <definedName name="SCDPT1ASN2_13.06_12" localSheetId="8">EMIC_23A_SCDPT1ASN2!$O$70</definedName>
    <definedName name="SCDPT1ASN2_13.06_2" localSheetId="8">EMIC_23A_SCDPT1ASN2!$E$70</definedName>
    <definedName name="SCDPT1ASN2_13.06_3" localSheetId="8">EMIC_23A_SCDPT1ASN2!$F$70</definedName>
    <definedName name="SCDPT1ASN2_13.06_4" localSheetId="8">EMIC_23A_SCDPT1ASN2!$G$70</definedName>
    <definedName name="SCDPT1ASN2_13.06_5" localSheetId="8">EMIC_23A_SCDPT1ASN2!$H$70</definedName>
    <definedName name="SCDPT1ASN2_13.06_9" localSheetId="8">EMIC_23A_SCDPT1ASN2!$L$70</definedName>
    <definedName name="SCDPT1ASN2_13.07_1" localSheetId="8">EMIC_23A_SCDPT1ASN2!$D$71</definedName>
    <definedName name="SCDPT1ASN2_13.07_10" localSheetId="8">EMIC_23A_SCDPT1ASN2!$M$71</definedName>
    <definedName name="SCDPT1ASN2_13.07_11" localSheetId="8">EMIC_23A_SCDPT1ASN2!$N$71</definedName>
    <definedName name="SCDPT1ASN2_13.07_12" localSheetId="8">EMIC_23A_SCDPT1ASN2!$O$71</definedName>
    <definedName name="SCDPT1ASN2_13.07_2" localSheetId="8">EMIC_23A_SCDPT1ASN2!$E$71</definedName>
    <definedName name="SCDPT1ASN2_13.07_3" localSheetId="8">EMIC_23A_SCDPT1ASN2!$F$71</definedName>
    <definedName name="SCDPT1ASN2_13.07_4" localSheetId="8">EMIC_23A_SCDPT1ASN2!$G$71</definedName>
    <definedName name="SCDPT1ASN2_13.07_5" localSheetId="8">EMIC_23A_SCDPT1ASN2!$H$71</definedName>
    <definedName name="SCDPT1ASN2_13.07_9" localSheetId="8">EMIC_23A_SCDPT1ASN2!$L$71</definedName>
    <definedName name="SCDPT1ASN2_13.08_1" localSheetId="8">EMIC_23A_SCDPT1ASN2!$D$72</definedName>
    <definedName name="SCDPT1ASN2_13.08_10" localSheetId="8">EMIC_23A_SCDPT1ASN2!$M$72</definedName>
    <definedName name="SCDPT1ASN2_13.08_11" localSheetId="8">EMIC_23A_SCDPT1ASN2!$N$72</definedName>
    <definedName name="SCDPT1ASN2_13.08_12" localSheetId="8">EMIC_23A_SCDPT1ASN2!$O$72</definedName>
    <definedName name="SCDPT1ASN2_13.08_2" localSheetId="8">EMIC_23A_SCDPT1ASN2!$E$72</definedName>
    <definedName name="SCDPT1ASN2_13.08_3" localSheetId="8">EMIC_23A_SCDPT1ASN2!$F$72</definedName>
    <definedName name="SCDPT1ASN2_13.08_4" localSheetId="8">EMIC_23A_SCDPT1ASN2!$G$72</definedName>
    <definedName name="SCDPT1ASN2_13.08_5" localSheetId="8">EMIC_23A_SCDPT1ASN2!$H$72</definedName>
    <definedName name="SCDPT1ASN2_13.08_9" localSheetId="8">EMIC_23A_SCDPT1ASN2!$L$72</definedName>
    <definedName name="SCDPT1ASN2_13.09_1" localSheetId="8">EMIC_23A_SCDPT1ASN2!$D$73</definedName>
    <definedName name="SCDPT1ASN2_13.09_10" localSheetId="8">EMIC_23A_SCDPT1ASN2!$M$73</definedName>
    <definedName name="SCDPT1ASN2_13.09_11" localSheetId="8">EMIC_23A_SCDPT1ASN2!$N$73</definedName>
    <definedName name="SCDPT1ASN2_13.09_12" localSheetId="8">EMIC_23A_SCDPT1ASN2!$O$73</definedName>
    <definedName name="SCDPT1ASN2_13.09_2" localSheetId="8">EMIC_23A_SCDPT1ASN2!$E$73</definedName>
    <definedName name="SCDPT1ASN2_13.09_3" localSheetId="8">EMIC_23A_SCDPT1ASN2!$F$73</definedName>
    <definedName name="SCDPT1ASN2_13.09_4" localSheetId="8">EMIC_23A_SCDPT1ASN2!$G$73</definedName>
    <definedName name="SCDPT1ASN2_13.09_5" localSheetId="8">EMIC_23A_SCDPT1ASN2!$H$73</definedName>
    <definedName name="SCDPT1ASN2_13.09_6" localSheetId="8">EMIC_23A_SCDPT1ASN2!$I$73</definedName>
    <definedName name="SCDPT1ASN2_13.09_9" localSheetId="8">EMIC_23A_SCDPT1ASN2!$L$73</definedName>
    <definedName name="SCDPT1ASN2_13.10_1" localSheetId="8">EMIC_23A_SCDPT1ASN2!$D$74</definedName>
    <definedName name="SCDPT1ASN2_13.10_11" localSheetId="8">EMIC_23A_SCDPT1ASN2!$N$74</definedName>
    <definedName name="SCDPT1ASN2_13.10_12" localSheetId="8">EMIC_23A_SCDPT1ASN2!$O$74</definedName>
    <definedName name="SCDPT1ASN2_13.10_2" localSheetId="8">EMIC_23A_SCDPT1ASN2!$E$74</definedName>
    <definedName name="SCDPT1ASN2_13.10_3" localSheetId="8">EMIC_23A_SCDPT1ASN2!$F$74</definedName>
    <definedName name="SCDPT1ASN2_13.10_4" localSheetId="8">EMIC_23A_SCDPT1ASN2!$G$74</definedName>
    <definedName name="SCDPT1ASN2_13.10_5" localSheetId="8">EMIC_23A_SCDPT1ASN2!$H$74</definedName>
    <definedName name="SCDPT1ASN2_13.10_6" localSheetId="8">EMIC_23A_SCDPT1ASN2!$I$74</definedName>
    <definedName name="SCDPT1ASN2_13.10_9" localSheetId="8">EMIC_23A_SCDPT1ASN2!$L$74</definedName>
    <definedName name="SCDPT1ASN2_14.01_1" localSheetId="8">EMIC_23A_SCDPT1ASN2!$D$75</definedName>
    <definedName name="SCDPT1ASN2_14.01_10" localSheetId="8">EMIC_23A_SCDPT1ASN2!$M$75</definedName>
    <definedName name="SCDPT1ASN2_14.01_11" localSheetId="8">EMIC_23A_SCDPT1ASN2!$N$75</definedName>
    <definedName name="SCDPT1ASN2_14.01_2" localSheetId="8">EMIC_23A_SCDPT1ASN2!$E$75</definedName>
    <definedName name="SCDPT1ASN2_14.01_3" localSheetId="8">EMIC_23A_SCDPT1ASN2!$F$75</definedName>
    <definedName name="SCDPT1ASN2_14.01_4" localSheetId="8">EMIC_23A_SCDPT1ASN2!$G$75</definedName>
    <definedName name="SCDPT1ASN2_14.01_5" localSheetId="8">EMIC_23A_SCDPT1ASN2!$H$75</definedName>
    <definedName name="SCDPT1ASN2_14.01_7" localSheetId="8">EMIC_23A_SCDPT1ASN2!$J$75</definedName>
    <definedName name="SCDPT1ASN2_14.01_8" localSheetId="8">EMIC_23A_SCDPT1ASN2!$K$75</definedName>
    <definedName name="SCDPT1ASN2_14.01_9" localSheetId="8">EMIC_23A_SCDPT1ASN2!$L$75</definedName>
    <definedName name="SCDPT1ASN2_14.02_1" localSheetId="8">EMIC_23A_SCDPT1ASN2!$D$76</definedName>
    <definedName name="SCDPT1ASN2_14.02_10" localSheetId="8">EMIC_23A_SCDPT1ASN2!$M$76</definedName>
    <definedName name="SCDPT1ASN2_14.02_11" localSheetId="8">EMIC_23A_SCDPT1ASN2!$N$76</definedName>
    <definedName name="SCDPT1ASN2_14.02_2" localSheetId="8">EMIC_23A_SCDPT1ASN2!$E$76</definedName>
    <definedName name="SCDPT1ASN2_14.02_3" localSheetId="8">EMIC_23A_SCDPT1ASN2!$F$76</definedName>
    <definedName name="SCDPT1ASN2_14.02_4" localSheetId="8">EMIC_23A_SCDPT1ASN2!$G$76</definedName>
    <definedName name="SCDPT1ASN2_14.02_5" localSheetId="8">EMIC_23A_SCDPT1ASN2!$H$76</definedName>
    <definedName name="SCDPT1ASN2_14.02_7" localSheetId="8">EMIC_23A_SCDPT1ASN2!$J$76</definedName>
    <definedName name="SCDPT1ASN2_14.02_8" localSheetId="8">EMIC_23A_SCDPT1ASN2!$K$76</definedName>
    <definedName name="SCDPT1ASN2_14.02_9" localSheetId="8">EMIC_23A_SCDPT1ASN2!$L$76</definedName>
    <definedName name="SCDPT1ASN2_14.03_1" localSheetId="8">EMIC_23A_SCDPT1ASN2!$D$77</definedName>
    <definedName name="SCDPT1ASN2_14.03_10" localSheetId="8">EMIC_23A_SCDPT1ASN2!$M$77</definedName>
    <definedName name="SCDPT1ASN2_14.03_11" localSheetId="8">EMIC_23A_SCDPT1ASN2!$N$77</definedName>
    <definedName name="SCDPT1ASN2_14.03_2" localSheetId="8">EMIC_23A_SCDPT1ASN2!$E$77</definedName>
    <definedName name="SCDPT1ASN2_14.03_3" localSheetId="8">EMIC_23A_SCDPT1ASN2!$F$77</definedName>
    <definedName name="SCDPT1ASN2_14.03_4" localSheetId="8">EMIC_23A_SCDPT1ASN2!$G$77</definedName>
    <definedName name="SCDPT1ASN2_14.03_5" localSheetId="8">EMIC_23A_SCDPT1ASN2!$H$77</definedName>
    <definedName name="SCDPT1ASN2_14.03_7" localSheetId="8">EMIC_23A_SCDPT1ASN2!$J$77</definedName>
    <definedName name="SCDPT1ASN2_14.03_8" localSheetId="8">EMIC_23A_SCDPT1ASN2!$K$77</definedName>
    <definedName name="SCDPT1ASN2_14.03_9" localSheetId="8">EMIC_23A_SCDPT1ASN2!$L$77</definedName>
    <definedName name="SCDPT1ASN2_14.04_1" localSheetId="8">EMIC_23A_SCDPT1ASN2!$D$78</definedName>
    <definedName name="SCDPT1ASN2_14.04_10" localSheetId="8">EMIC_23A_SCDPT1ASN2!$M$78</definedName>
    <definedName name="SCDPT1ASN2_14.04_11" localSheetId="8">EMIC_23A_SCDPT1ASN2!$N$78</definedName>
    <definedName name="SCDPT1ASN2_14.04_2" localSheetId="8">EMIC_23A_SCDPT1ASN2!$E$78</definedName>
    <definedName name="SCDPT1ASN2_14.04_3" localSheetId="8">EMIC_23A_SCDPT1ASN2!$F$78</definedName>
    <definedName name="SCDPT1ASN2_14.04_4" localSheetId="8">EMIC_23A_SCDPT1ASN2!$G$78</definedName>
    <definedName name="SCDPT1ASN2_14.04_5" localSheetId="8">EMIC_23A_SCDPT1ASN2!$H$78</definedName>
    <definedName name="SCDPT1ASN2_14.04_7" localSheetId="8">EMIC_23A_SCDPT1ASN2!$J$78</definedName>
    <definedName name="SCDPT1ASN2_14.04_8" localSheetId="8">EMIC_23A_SCDPT1ASN2!$K$78</definedName>
    <definedName name="SCDPT1ASN2_14.04_9" localSheetId="8">EMIC_23A_SCDPT1ASN2!$L$78</definedName>
    <definedName name="SCDPT1ASN2_14.05_10" localSheetId="8">EMIC_23A_SCDPT1ASN2!$M$79</definedName>
    <definedName name="SCDPT1ASN2_14.05_11" localSheetId="8">EMIC_23A_SCDPT1ASN2!$N$79</definedName>
    <definedName name="SCDPT1ASN2_14.05_6" localSheetId="8">EMIC_23A_SCDPT1ASN2!$I$79</definedName>
    <definedName name="SCDPT1ASN2_14.05_7" localSheetId="8">EMIC_23A_SCDPT1ASN2!$J$79</definedName>
    <definedName name="SCDPT1ASN2_14.05_8" localSheetId="8">EMIC_23A_SCDPT1ASN2!$K$79</definedName>
    <definedName name="SCDPT1ASN2_14.05_9" localSheetId="8">EMIC_23A_SCDPT1ASN2!$L$79</definedName>
    <definedName name="SCDPT1ASN2_14.06_1" localSheetId="8">EMIC_23A_SCDPT1ASN2!$D$80</definedName>
    <definedName name="SCDPT1ASN2_14.06_10" localSheetId="8">EMIC_23A_SCDPT1ASN2!$M$80</definedName>
    <definedName name="SCDPT1ASN2_14.06_11" localSheetId="8">EMIC_23A_SCDPT1ASN2!$N$80</definedName>
    <definedName name="SCDPT1ASN2_14.06_2" localSheetId="8">EMIC_23A_SCDPT1ASN2!$E$80</definedName>
    <definedName name="SCDPT1ASN2_14.06_3" localSheetId="8">EMIC_23A_SCDPT1ASN2!$F$80</definedName>
    <definedName name="SCDPT1ASN2_14.06_4" localSheetId="8">EMIC_23A_SCDPT1ASN2!$G$80</definedName>
    <definedName name="SCDPT1ASN2_14.06_5" localSheetId="8">EMIC_23A_SCDPT1ASN2!$H$80</definedName>
    <definedName name="SCDPT1ASN2_14.06_7" localSheetId="8">EMIC_23A_SCDPT1ASN2!$J$80</definedName>
    <definedName name="SCDPT1ASN2_14.06_8" localSheetId="8">EMIC_23A_SCDPT1ASN2!$K$80</definedName>
    <definedName name="SCDPT1ASN2_14.06_9" localSheetId="8">EMIC_23A_SCDPT1ASN2!$L$80</definedName>
    <definedName name="SCDPT1ASN2_14.07_1" localSheetId="8">EMIC_23A_SCDPT1ASN2!$D$81</definedName>
    <definedName name="SCDPT1ASN2_14.07_10" localSheetId="8">EMIC_23A_SCDPT1ASN2!$M$81</definedName>
    <definedName name="SCDPT1ASN2_14.07_11" localSheetId="8">EMIC_23A_SCDPT1ASN2!$N$81</definedName>
    <definedName name="SCDPT1ASN2_14.07_2" localSheetId="8">EMIC_23A_SCDPT1ASN2!$E$81</definedName>
    <definedName name="SCDPT1ASN2_14.07_3" localSheetId="8">EMIC_23A_SCDPT1ASN2!$F$81</definedName>
    <definedName name="SCDPT1ASN2_14.07_4" localSheetId="8">EMIC_23A_SCDPT1ASN2!$G$81</definedName>
    <definedName name="SCDPT1ASN2_14.07_5" localSheetId="8">EMIC_23A_SCDPT1ASN2!$H$81</definedName>
    <definedName name="SCDPT1ASN2_14.07_7" localSheetId="8">EMIC_23A_SCDPT1ASN2!$J$81</definedName>
    <definedName name="SCDPT1ASN2_14.07_8" localSheetId="8">EMIC_23A_SCDPT1ASN2!$K$81</definedName>
    <definedName name="SCDPT1ASN2_14.07_9" localSheetId="8">EMIC_23A_SCDPT1ASN2!$L$81</definedName>
    <definedName name="SCDPT1ASN2_14.08_1" localSheetId="8">EMIC_23A_SCDPT1ASN2!$D$82</definedName>
    <definedName name="SCDPT1ASN2_14.08_10" localSheetId="8">EMIC_23A_SCDPT1ASN2!$M$82</definedName>
    <definedName name="SCDPT1ASN2_14.08_11" localSheetId="8">EMIC_23A_SCDPT1ASN2!$N$82</definedName>
    <definedName name="SCDPT1ASN2_14.08_2" localSheetId="8">EMIC_23A_SCDPT1ASN2!$E$82</definedName>
    <definedName name="SCDPT1ASN2_14.08_3" localSheetId="8">EMIC_23A_SCDPT1ASN2!$F$82</definedName>
    <definedName name="SCDPT1ASN2_14.08_4" localSheetId="8">EMIC_23A_SCDPT1ASN2!$G$82</definedName>
    <definedName name="SCDPT1ASN2_14.08_5" localSheetId="8">EMIC_23A_SCDPT1ASN2!$H$82</definedName>
    <definedName name="SCDPT1ASN2_14.08_7" localSheetId="8">EMIC_23A_SCDPT1ASN2!$J$82</definedName>
    <definedName name="SCDPT1ASN2_14.08_8" localSheetId="8">EMIC_23A_SCDPT1ASN2!$K$82</definedName>
    <definedName name="SCDPT1ASN2_14.08_9" localSheetId="8">EMIC_23A_SCDPT1ASN2!$L$82</definedName>
    <definedName name="SCDPT1ASN2_14.09_1" localSheetId="8">EMIC_23A_SCDPT1ASN2!$D$83</definedName>
    <definedName name="SCDPT1ASN2_14.09_10" localSheetId="8">EMIC_23A_SCDPT1ASN2!$M$83</definedName>
    <definedName name="SCDPT1ASN2_14.09_11" localSheetId="8">EMIC_23A_SCDPT1ASN2!$N$83</definedName>
    <definedName name="SCDPT1ASN2_14.09_2" localSheetId="8">EMIC_23A_SCDPT1ASN2!$E$83</definedName>
    <definedName name="SCDPT1ASN2_14.09_3" localSheetId="8">EMIC_23A_SCDPT1ASN2!$F$83</definedName>
    <definedName name="SCDPT1ASN2_14.09_4" localSheetId="8">EMIC_23A_SCDPT1ASN2!$G$83</definedName>
    <definedName name="SCDPT1ASN2_14.09_5" localSheetId="8">EMIC_23A_SCDPT1ASN2!$H$83</definedName>
    <definedName name="SCDPT1ASN2_14.09_6" localSheetId="8">EMIC_23A_SCDPT1ASN2!$I$83</definedName>
    <definedName name="SCDPT1ASN2_14.09_7" localSheetId="8">EMIC_23A_SCDPT1ASN2!$J$83</definedName>
    <definedName name="SCDPT1ASN2_14.09_8" localSheetId="8">EMIC_23A_SCDPT1ASN2!$K$83</definedName>
    <definedName name="SCDPT1ASN2_14.09_9" localSheetId="8">EMIC_23A_SCDPT1ASN2!$L$83</definedName>
    <definedName name="SCDPT1ASN2_14.10_1" localSheetId="8">EMIC_23A_SCDPT1ASN2!$D$84</definedName>
    <definedName name="SCDPT1ASN2_14.10_11" localSheetId="8">EMIC_23A_SCDPT1ASN2!$N$84</definedName>
    <definedName name="SCDPT1ASN2_14.10_2" localSheetId="8">EMIC_23A_SCDPT1ASN2!$E$84</definedName>
    <definedName name="SCDPT1ASN2_14.10_3" localSheetId="8">EMIC_23A_SCDPT1ASN2!$F$84</definedName>
    <definedName name="SCDPT1ASN2_14.10_4" localSheetId="8">EMIC_23A_SCDPT1ASN2!$G$84</definedName>
    <definedName name="SCDPT1ASN2_14.10_5" localSheetId="8">EMIC_23A_SCDPT1ASN2!$H$84</definedName>
    <definedName name="SCDPT1ASN2_14.10_6" localSheetId="8">EMIC_23A_SCDPT1ASN2!$I$84</definedName>
    <definedName name="SCDPT1ASN2_14.10_7" localSheetId="8">EMIC_23A_SCDPT1ASN2!$J$84</definedName>
    <definedName name="SCDPT1ASN2_14.11_1" localSheetId="8">EMIC_23A_SCDPT1ASN2!$D$85</definedName>
    <definedName name="SCDPT1ASN2_14.11_11" localSheetId="8">EMIC_23A_SCDPT1ASN2!$N$85</definedName>
    <definedName name="SCDPT1ASN2_14.11_2" localSheetId="8">EMIC_23A_SCDPT1ASN2!$E$85</definedName>
    <definedName name="SCDPT1ASN2_14.11_3" localSheetId="8">EMIC_23A_SCDPT1ASN2!$F$85</definedName>
    <definedName name="SCDPT1ASN2_14.11_4" localSheetId="8">EMIC_23A_SCDPT1ASN2!$G$85</definedName>
    <definedName name="SCDPT1ASN2_14.11_5" localSheetId="8">EMIC_23A_SCDPT1ASN2!$H$85</definedName>
    <definedName name="SCDPT1ASN2_14.11_6" localSheetId="8">EMIC_23A_SCDPT1ASN2!$I$85</definedName>
    <definedName name="SCDPT1ASN2_14.11_7" localSheetId="8">EMIC_23A_SCDPT1ASN2!$J$85</definedName>
    <definedName name="SCDPT1ASN2_15.01_1" localSheetId="8">EMIC_23A_SCDPT1ASN2!$D$86</definedName>
    <definedName name="SCDPT1ASN2_15.01_10" localSheetId="8">EMIC_23A_SCDPT1ASN2!$M$86</definedName>
    <definedName name="SCDPT1ASN2_15.01_12" localSheetId="8">EMIC_23A_SCDPT1ASN2!$O$86</definedName>
    <definedName name="SCDPT1ASN2_15.01_2" localSheetId="8">EMIC_23A_SCDPT1ASN2!$E$86</definedName>
    <definedName name="SCDPT1ASN2_15.01_3" localSheetId="8">EMIC_23A_SCDPT1ASN2!$F$86</definedName>
    <definedName name="SCDPT1ASN2_15.01_4" localSheetId="8">EMIC_23A_SCDPT1ASN2!$G$86</definedName>
    <definedName name="SCDPT1ASN2_15.01_5" localSheetId="8">EMIC_23A_SCDPT1ASN2!$H$86</definedName>
    <definedName name="SCDPT1ASN2_15.01_7" localSheetId="8">EMIC_23A_SCDPT1ASN2!$J$86</definedName>
    <definedName name="SCDPT1ASN2_15.01_8" localSheetId="8">EMIC_23A_SCDPT1ASN2!$K$86</definedName>
    <definedName name="SCDPT1ASN2_15.01_9" localSheetId="8">EMIC_23A_SCDPT1ASN2!$L$86</definedName>
    <definedName name="SCDPT1ASN2_15.02_1" localSheetId="8">EMIC_23A_SCDPT1ASN2!$D$87</definedName>
    <definedName name="SCDPT1ASN2_15.02_10" localSheetId="8">EMIC_23A_SCDPT1ASN2!$M$87</definedName>
    <definedName name="SCDPT1ASN2_15.02_12" localSheetId="8">EMIC_23A_SCDPT1ASN2!$O$87</definedName>
    <definedName name="SCDPT1ASN2_15.02_2" localSheetId="8">EMIC_23A_SCDPT1ASN2!$E$87</definedName>
    <definedName name="SCDPT1ASN2_15.02_3" localSheetId="8">EMIC_23A_SCDPT1ASN2!$F$87</definedName>
    <definedName name="SCDPT1ASN2_15.02_4" localSheetId="8">EMIC_23A_SCDPT1ASN2!$G$87</definedName>
    <definedName name="SCDPT1ASN2_15.02_5" localSheetId="8">EMIC_23A_SCDPT1ASN2!$H$87</definedName>
    <definedName name="SCDPT1ASN2_15.02_7" localSheetId="8">EMIC_23A_SCDPT1ASN2!$J$87</definedName>
    <definedName name="SCDPT1ASN2_15.02_8" localSheetId="8">EMIC_23A_SCDPT1ASN2!$K$87</definedName>
    <definedName name="SCDPT1ASN2_15.02_9" localSheetId="8">EMIC_23A_SCDPT1ASN2!$L$87</definedName>
    <definedName name="SCDPT1ASN2_15.03_1" localSheetId="8">EMIC_23A_SCDPT1ASN2!$D$88</definedName>
    <definedName name="SCDPT1ASN2_15.03_10" localSheetId="8">EMIC_23A_SCDPT1ASN2!$M$88</definedName>
    <definedName name="SCDPT1ASN2_15.03_12" localSheetId="8">EMIC_23A_SCDPT1ASN2!$O$88</definedName>
    <definedName name="SCDPT1ASN2_15.03_2" localSheetId="8">EMIC_23A_SCDPT1ASN2!$E$88</definedName>
    <definedName name="SCDPT1ASN2_15.03_3" localSheetId="8">EMIC_23A_SCDPT1ASN2!$F$88</definedName>
    <definedName name="SCDPT1ASN2_15.03_4" localSheetId="8">EMIC_23A_SCDPT1ASN2!$G$88</definedName>
    <definedName name="SCDPT1ASN2_15.03_5" localSheetId="8">EMIC_23A_SCDPT1ASN2!$H$88</definedName>
    <definedName name="SCDPT1ASN2_15.03_7" localSheetId="8">EMIC_23A_SCDPT1ASN2!$J$88</definedName>
    <definedName name="SCDPT1ASN2_15.03_8" localSheetId="8">EMIC_23A_SCDPT1ASN2!$K$88</definedName>
    <definedName name="SCDPT1ASN2_15.03_9" localSheetId="8">EMIC_23A_SCDPT1ASN2!$L$88</definedName>
    <definedName name="SCDPT1ASN2_15.04_1" localSheetId="8">EMIC_23A_SCDPT1ASN2!$D$89</definedName>
    <definedName name="SCDPT1ASN2_15.04_10" localSheetId="8">EMIC_23A_SCDPT1ASN2!$M$89</definedName>
    <definedName name="SCDPT1ASN2_15.04_12" localSheetId="8">EMIC_23A_SCDPT1ASN2!$O$89</definedName>
    <definedName name="SCDPT1ASN2_15.04_2" localSheetId="8">EMIC_23A_SCDPT1ASN2!$E$89</definedName>
    <definedName name="SCDPT1ASN2_15.04_3" localSheetId="8">EMIC_23A_SCDPT1ASN2!$F$89</definedName>
    <definedName name="SCDPT1ASN2_15.04_4" localSheetId="8">EMIC_23A_SCDPT1ASN2!$G$89</definedName>
    <definedName name="SCDPT1ASN2_15.04_5" localSheetId="8">EMIC_23A_SCDPT1ASN2!$H$89</definedName>
    <definedName name="SCDPT1ASN2_15.04_7" localSheetId="8">EMIC_23A_SCDPT1ASN2!$J$89</definedName>
    <definedName name="SCDPT1ASN2_15.04_8" localSheetId="8">EMIC_23A_SCDPT1ASN2!$K$89</definedName>
    <definedName name="SCDPT1ASN2_15.04_9" localSheetId="8">EMIC_23A_SCDPT1ASN2!$L$89</definedName>
    <definedName name="SCDPT1ASN2_15.05_10" localSheetId="8">EMIC_23A_SCDPT1ASN2!$M$90</definedName>
    <definedName name="SCDPT1ASN2_15.05_12" localSheetId="8">EMIC_23A_SCDPT1ASN2!$O$90</definedName>
    <definedName name="SCDPT1ASN2_15.05_6" localSheetId="8">EMIC_23A_SCDPT1ASN2!$I$90</definedName>
    <definedName name="SCDPT1ASN2_15.05_7" localSheetId="8">EMIC_23A_SCDPT1ASN2!$J$90</definedName>
    <definedName name="SCDPT1ASN2_15.05_8" localSheetId="8">EMIC_23A_SCDPT1ASN2!$K$90</definedName>
    <definedName name="SCDPT1ASN2_15.05_9" localSheetId="8">EMIC_23A_SCDPT1ASN2!$L$90</definedName>
    <definedName name="SCDPT1ASN2_15.06_1" localSheetId="8">EMIC_23A_SCDPT1ASN2!$D$91</definedName>
    <definedName name="SCDPT1ASN2_15.06_10" localSheetId="8">EMIC_23A_SCDPT1ASN2!$M$91</definedName>
    <definedName name="SCDPT1ASN2_15.06_12" localSheetId="8">EMIC_23A_SCDPT1ASN2!$O$91</definedName>
    <definedName name="SCDPT1ASN2_15.06_2" localSheetId="8">EMIC_23A_SCDPT1ASN2!$E$91</definedName>
    <definedName name="SCDPT1ASN2_15.06_3" localSheetId="8">EMIC_23A_SCDPT1ASN2!$F$91</definedName>
    <definedName name="SCDPT1ASN2_15.06_4" localSheetId="8">EMIC_23A_SCDPT1ASN2!$G$91</definedName>
    <definedName name="SCDPT1ASN2_15.06_5" localSheetId="8">EMIC_23A_SCDPT1ASN2!$H$91</definedName>
    <definedName name="SCDPT1ASN2_15.06_7" localSheetId="8">EMIC_23A_SCDPT1ASN2!$J$91</definedName>
    <definedName name="SCDPT1ASN2_15.06_8" localSheetId="8">EMIC_23A_SCDPT1ASN2!$K$91</definedName>
    <definedName name="SCDPT1ASN2_15.06_9" localSheetId="8">EMIC_23A_SCDPT1ASN2!$L$91</definedName>
    <definedName name="SCDPT1ASN2_15.07_1" localSheetId="8">EMIC_23A_SCDPT1ASN2!$D$92</definedName>
    <definedName name="SCDPT1ASN2_15.07_10" localSheetId="8">EMIC_23A_SCDPT1ASN2!$M$92</definedName>
    <definedName name="SCDPT1ASN2_15.07_12" localSheetId="8">EMIC_23A_SCDPT1ASN2!$O$92</definedName>
    <definedName name="SCDPT1ASN2_15.07_2" localSheetId="8">EMIC_23A_SCDPT1ASN2!$E$92</definedName>
    <definedName name="SCDPT1ASN2_15.07_3" localSheetId="8">EMIC_23A_SCDPT1ASN2!$F$92</definedName>
    <definedName name="SCDPT1ASN2_15.07_4" localSheetId="8">EMIC_23A_SCDPT1ASN2!$G$92</definedName>
    <definedName name="SCDPT1ASN2_15.07_5" localSheetId="8">EMIC_23A_SCDPT1ASN2!$H$92</definedName>
    <definedName name="SCDPT1ASN2_15.07_7" localSheetId="8">EMIC_23A_SCDPT1ASN2!$J$92</definedName>
    <definedName name="SCDPT1ASN2_15.07_8" localSheetId="8">EMIC_23A_SCDPT1ASN2!$K$92</definedName>
    <definedName name="SCDPT1ASN2_15.07_9" localSheetId="8">EMIC_23A_SCDPT1ASN2!$L$92</definedName>
    <definedName name="SCDPT1ASN2_15.08_1" localSheetId="8">EMIC_23A_SCDPT1ASN2!$D$93</definedName>
    <definedName name="SCDPT1ASN2_15.08_10" localSheetId="8">EMIC_23A_SCDPT1ASN2!$M$93</definedName>
    <definedName name="SCDPT1ASN2_15.08_12" localSheetId="8">EMIC_23A_SCDPT1ASN2!$O$93</definedName>
    <definedName name="SCDPT1ASN2_15.08_2" localSheetId="8">EMIC_23A_SCDPT1ASN2!$E$93</definedName>
    <definedName name="SCDPT1ASN2_15.08_3" localSheetId="8">EMIC_23A_SCDPT1ASN2!$F$93</definedName>
    <definedName name="SCDPT1ASN2_15.08_4" localSheetId="8">EMIC_23A_SCDPT1ASN2!$G$93</definedName>
    <definedName name="SCDPT1ASN2_15.08_5" localSheetId="8">EMIC_23A_SCDPT1ASN2!$H$93</definedName>
    <definedName name="SCDPT1ASN2_15.08_7" localSheetId="8">EMIC_23A_SCDPT1ASN2!$J$93</definedName>
    <definedName name="SCDPT1ASN2_15.08_8" localSheetId="8">EMIC_23A_SCDPT1ASN2!$K$93</definedName>
    <definedName name="SCDPT1ASN2_15.08_9" localSheetId="8">EMIC_23A_SCDPT1ASN2!$L$93</definedName>
    <definedName name="SCDPT1ASN2_15.09_1" localSheetId="8">EMIC_23A_SCDPT1ASN2!$D$94</definedName>
    <definedName name="SCDPT1ASN2_15.09_10" localSheetId="8">EMIC_23A_SCDPT1ASN2!$M$94</definedName>
    <definedName name="SCDPT1ASN2_15.09_12" localSheetId="8">EMIC_23A_SCDPT1ASN2!$O$94</definedName>
    <definedName name="SCDPT1ASN2_15.09_2" localSheetId="8">EMIC_23A_SCDPT1ASN2!$E$94</definedName>
    <definedName name="SCDPT1ASN2_15.09_3" localSheetId="8">EMIC_23A_SCDPT1ASN2!$F$94</definedName>
    <definedName name="SCDPT1ASN2_15.09_4" localSheetId="8">EMIC_23A_SCDPT1ASN2!$G$94</definedName>
    <definedName name="SCDPT1ASN2_15.09_5" localSheetId="8">EMIC_23A_SCDPT1ASN2!$H$94</definedName>
    <definedName name="SCDPT1ASN2_15.09_6" localSheetId="8">EMIC_23A_SCDPT1ASN2!$I$94</definedName>
    <definedName name="SCDPT1ASN2_15.09_7" localSheetId="8">EMIC_23A_SCDPT1ASN2!$J$94</definedName>
    <definedName name="SCDPT1ASN2_15.09_8" localSheetId="8">EMIC_23A_SCDPT1ASN2!$K$94</definedName>
    <definedName name="SCDPT1ASN2_15.09_9" localSheetId="8">EMIC_23A_SCDPT1ASN2!$L$94</definedName>
    <definedName name="SCDPT1ASN2_15.10_1" localSheetId="8">EMIC_23A_SCDPT1ASN2!$D$95</definedName>
    <definedName name="SCDPT1ASN2_15.10_12" localSheetId="8">EMIC_23A_SCDPT1ASN2!$O$95</definedName>
    <definedName name="SCDPT1ASN2_15.10_2" localSheetId="8">EMIC_23A_SCDPT1ASN2!$E$95</definedName>
    <definedName name="SCDPT1ASN2_15.10_3" localSheetId="8">EMIC_23A_SCDPT1ASN2!$F$95</definedName>
    <definedName name="SCDPT1ASN2_15.10_4" localSheetId="8">EMIC_23A_SCDPT1ASN2!$G$95</definedName>
    <definedName name="SCDPT1ASN2_15.10_5" localSheetId="8">EMIC_23A_SCDPT1ASN2!$H$95</definedName>
    <definedName name="SCDPT1ASN2_15.10_6" localSheetId="8">EMIC_23A_SCDPT1ASN2!$I$95</definedName>
    <definedName name="SCDPT1ASN2_15.10_7" localSheetId="8">EMIC_23A_SCDPT1ASN2!$J$95</definedName>
    <definedName name="SCDPT1ASN2_15.11_1" localSheetId="8">EMIC_23A_SCDPT1ASN2!$D$96</definedName>
    <definedName name="SCDPT1ASN2_15.11_12" localSheetId="8">EMIC_23A_SCDPT1ASN2!$O$96</definedName>
    <definedName name="SCDPT1ASN2_15.11_2" localSheetId="8">EMIC_23A_SCDPT1ASN2!$E$96</definedName>
    <definedName name="SCDPT1ASN2_15.11_3" localSheetId="8">EMIC_23A_SCDPT1ASN2!$F$96</definedName>
    <definedName name="SCDPT1ASN2_15.11_4" localSheetId="8">EMIC_23A_SCDPT1ASN2!$G$96</definedName>
    <definedName name="SCDPT1ASN2_15.11_5" localSheetId="8">EMIC_23A_SCDPT1ASN2!$H$96</definedName>
    <definedName name="SCDPT1ASN2_15.11_6" localSheetId="8">EMIC_23A_SCDPT1ASN2!$I$96</definedName>
    <definedName name="SCDPT1ASN2_15.11_7" localSheetId="8">EMIC_23A_SCDPT1ASN2!$J$96</definedName>
    <definedName name="SCDPT1ASN2Z_01_1" localSheetId="9">EMIC_23A_SCDPT1ASN2Z!$D$8</definedName>
    <definedName name="SCDSUM_01_1" localSheetId="3">EMIC_23A_SCDSUM!$D$8</definedName>
    <definedName name="SCDSUM_01_2" localSheetId="3">EMIC_23A_SCDSUM!$E$8</definedName>
    <definedName name="SCDSUM_01_3" localSheetId="3">EMIC_23A_SCDSUM!$F$8</definedName>
    <definedName name="SCDSUM_01_4" localSheetId="3">EMIC_23A_SCDSUM!$G$8</definedName>
    <definedName name="SCDSUM_02_1" localSheetId="3">EMIC_23A_SCDSUM!$D$9</definedName>
    <definedName name="SCDSUM_02_2" localSheetId="3">EMIC_23A_SCDSUM!$E$9</definedName>
    <definedName name="SCDSUM_02_3" localSheetId="3">EMIC_23A_SCDSUM!$F$9</definedName>
    <definedName name="SCDSUM_02_4" localSheetId="3">EMIC_23A_SCDSUM!$G$9</definedName>
    <definedName name="SCDSUM_03_1" localSheetId="3">EMIC_23A_SCDSUM!$D$10</definedName>
    <definedName name="SCDSUM_03_2" localSheetId="3">EMIC_23A_SCDSUM!$E$10</definedName>
    <definedName name="SCDSUM_03_3" localSheetId="3">EMIC_23A_SCDSUM!$F$10</definedName>
    <definedName name="SCDSUM_03_4" localSheetId="3">EMIC_23A_SCDSUM!$G$10</definedName>
    <definedName name="SCDSUM_04_1" localSheetId="3">EMIC_23A_SCDSUM!$D$11</definedName>
    <definedName name="SCDSUM_04_2" localSheetId="3">EMIC_23A_SCDSUM!$E$11</definedName>
    <definedName name="SCDSUM_04_3" localSheetId="3">EMIC_23A_SCDSUM!$F$11</definedName>
    <definedName name="SCDSUM_04_4" localSheetId="3">EMIC_23A_SCDSUM!$G$11</definedName>
    <definedName name="SCDSUM_05_1" localSheetId="3">EMIC_23A_SCDSUM!$D$12</definedName>
    <definedName name="SCDSUM_05_2" localSheetId="3">EMIC_23A_SCDSUM!$E$12</definedName>
    <definedName name="SCDSUM_05_3" localSheetId="3">EMIC_23A_SCDSUM!$F$12</definedName>
    <definedName name="SCDSUM_05_4" localSheetId="3">EMIC_23A_SCDSUM!$G$12</definedName>
    <definedName name="SCDSUM_06_1" localSheetId="3">EMIC_23A_SCDSUM!$D$13</definedName>
    <definedName name="SCDSUM_06_2" localSheetId="3">EMIC_23A_SCDSUM!$E$13</definedName>
    <definedName name="SCDSUM_06_3" localSheetId="3">EMIC_23A_SCDSUM!$F$13</definedName>
    <definedName name="SCDSUM_06_4" localSheetId="3">EMIC_23A_SCDSUM!$G$13</definedName>
    <definedName name="SCDSUM_07_1" localSheetId="3">EMIC_23A_SCDSUM!$D$14</definedName>
    <definedName name="SCDSUM_07_2" localSheetId="3">EMIC_23A_SCDSUM!$E$14</definedName>
    <definedName name="SCDSUM_07_3" localSheetId="3">EMIC_23A_SCDSUM!$F$14</definedName>
    <definedName name="SCDSUM_07_4" localSheetId="3">EMIC_23A_SCDSUM!$G$14</definedName>
    <definedName name="SCDSUM_08_1" localSheetId="3">EMIC_23A_SCDSUM!$D$15</definedName>
    <definedName name="SCDSUM_08_2" localSheetId="3">EMIC_23A_SCDSUM!$E$15</definedName>
    <definedName name="SCDSUM_08_3" localSheetId="3">EMIC_23A_SCDSUM!$F$15</definedName>
    <definedName name="SCDSUM_08_4" localSheetId="3">EMIC_23A_SCDSUM!$G$15</definedName>
    <definedName name="SCDSUM_09_1" localSheetId="3">EMIC_23A_SCDSUM!$D$16</definedName>
    <definedName name="SCDSUM_09_2" localSheetId="3">EMIC_23A_SCDSUM!$E$16</definedName>
    <definedName name="SCDSUM_09_3" localSheetId="3">EMIC_23A_SCDSUM!$F$16</definedName>
    <definedName name="SCDSUM_09_4" localSheetId="3">EMIC_23A_SCDSUM!$G$16</definedName>
    <definedName name="SCDSUM_10_1" localSheetId="3">EMIC_23A_SCDSUM!$D$17</definedName>
    <definedName name="SCDSUM_10_2" localSheetId="3">EMIC_23A_SCDSUM!$E$17</definedName>
    <definedName name="SCDSUM_10_3" localSheetId="3">EMIC_23A_SCDSUM!$F$17</definedName>
    <definedName name="SCDSUM_10_4" localSheetId="3">EMIC_23A_SCDSUM!$G$17</definedName>
    <definedName name="SCDSUM_11_1" localSheetId="3">EMIC_23A_SCDSUM!$D$18</definedName>
    <definedName name="SCDSUM_11_2" localSheetId="3">EMIC_23A_SCDSUM!$E$18</definedName>
    <definedName name="SCDSUM_11_3" localSheetId="3">EMIC_23A_SCDSUM!$F$18</definedName>
    <definedName name="SCDSUM_11_4" localSheetId="3">EMIC_23A_SCDSUM!$G$18</definedName>
    <definedName name="SCDSUM_12_1" localSheetId="3">EMIC_23A_SCDSUM!$D$19</definedName>
    <definedName name="SCDSUM_12_2" localSheetId="3">EMIC_23A_SCDSUM!$E$19</definedName>
    <definedName name="SCDSUM_12_3" localSheetId="3">EMIC_23A_SCDSUM!$F$19</definedName>
    <definedName name="SCDSUM_12_4" localSheetId="3">EMIC_23A_SCDSUM!$G$19</definedName>
    <definedName name="SCDSUM_13_1" localSheetId="3">EMIC_23A_SCDSUM!$D$20</definedName>
    <definedName name="SCDSUM_13_2" localSheetId="3">EMIC_23A_SCDSUM!$E$20</definedName>
    <definedName name="SCDSUM_13_3" localSheetId="3">EMIC_23A_SCDSUM!$F$20</definedName>
    <definedName name="SCDSUM_13_4" localSheetId="3">EMIC_23A_SCDSUM!$G$20</definedName>
    <definedName name="SCDSUM_14_1" localSheetId="3">EMIC_23A_SCDSUM!$D$21</definedName>
    <definedName name="SCDSUM_14_2" localSheetId="3">EMIC_23A_SCDSUM!$E$21</definedName>
    <definedName name="SCDSUM_14_3" localSheetId="3">EMIC_23A_SCDSUM!$F$21</definedName>
    <definedName name="SCDSUM_15_1" localSheetId="3">EMIC_23A_SCDSUM!$D$22</definedName>
    <definedName name="SCDSUM_15_2" localSheetId="3">EMIC_23A_SCDSUM!$E$22</definedName>
    <definedName name="SCDSUM_15_3" localSheetId="3">EMIC_23A_SCDSUM!$F$22</definedName>
    <definedName name="SCDSUM_16_1" localSheetId="3">EMIC_23A_SCDSUM!$D$23</definedName>
    <definedName name="SCDSUM_16_2" localSheetId="3">EMIC_23A_SCDSUM!$E$23</definedName>
    <definedName name="SCDSUM_16_3" localSheetId="3">EMIC_23A_SCDSUM!$F$23</definedName>
    <definedName name="SCDSUM_17_1" localSheetId="3">EMIC_23A_SCDSUM!$D$24</definedName>
    <definedName name="SCDSUM_17_2" localSheetId="3">EMIC_23A_SCDSUM!$E$24</definedName>
    <definedName name="SCDSUM_17_3" localSheetId="3">EMIC_23A_SCDSUM!$F$24</definedName>
    <definedName name="SCDSUM_18_1" localSheetId="3">EMIC_23A_SCDSUM!$D$25</definedName>
    <definedName name="SCDSUM_18_2" localSheetId="3">EMIC_23A_SCDSUM!$E$25</definedName>
    <definedName name="SCDSUM_18_3" localSheetId="3">EMIC_23A_SCDSUM!$F$25</definedName>
    <definedName name="SCDSUM_19_1" localSheetId="3">EMIC_23A_SCDSUM!$D$26</definedName>
    <definedName name="SCDSUM_19_2" localSheetId="3">EMIC_23A_SCDSUM!$E$26</definedName>
    <definedName name="SCDSUM_19_3" localSheetId="3">EMIC_23A_SCDSUM!$F$26</definedName>
    <definedName name="SCDSUM_20_1" localSheetId="3">EMIC_23A_SCDSUM!$D$27</definedName>
    <definedName name="SCDSUM_20_2" localSheetId="3">EMIC_23A_SCDSUM!$E$27</definedName>
    <definedName name="SCDSUM_20_3" localSheetId="3">EMIC_23A_SCDSUM!$F$27</definedName>
    <definedName name="SCDSUM_21_1" localSheetId="3">EMIC_23A_SCDSUM!$D$28</definedName>
    <definedName name="SCDSUM_21_2" localSheetId="3">EMIC_23A_SCDSUM!$E$28</definedName>
    <definedName name="SCDSUM_21_3" localSheetId="3">EMIC_23A_SCDSUM!$F$28</definedName>
    <definedName name="SCDSUM_22_1" localSheetId="3">EMIC_23A_SCDSUM!$D$29</definedName>
    <definedName name="SCDSUM_22_2" localSheetId="3">EMIC_23A_SCDSUM!$E$29</definedName>
    <definedName name="SCDSUM_22_3" localSheetId="3">EMIC_23A_SCDSUM!$F$29</definedName>
    <definedName name="SCDSUM_23_1" localSheetId="3">EMIC_23A_SCDSUM!$D$30</definedName>
    <definedName name="SCDSUM_23_2" localSheetId="3">EMIC_23A_SCDSUM!$E$30</definedName>
    <definedName name="SCDSUM_23_3" localSheetId="3">EMIC_23A_SCDSUM!$F$30</definedName>
    <definedName name="SCDSUM_24_1" localSheetId="3">EMIC_23A_SCDSUM!$D$31</definedName>
    <definedName name="SCDSUM_24_2" localSheetId="3">EMIC_23A_SCDSUM!$E$31</definedName>
    <definedName name="SCDSUM_24_3" localSheetId="3">EMIC_23A_SCDSUM!$F$31</definedName>
    <definedName name="SCDSUM_25_1" localSheetId="3">EMIC_23A_SCDSUM!$D$32</definedName>
    <definedName name="SCDSUM_25_2" localSheetId="3">EMIC_23A_SCDSUM!$E$32</definedName>
    <definedName name="SCDSUM_25_3" localSheetId="3">EMIC_23A_SCDSUM!$F$32</definedName>
    <definedName name="SCDSUM_26_1" localSheetId="3">EMIC_23A_SCDSUM!$D$33</definedName>
    <definedName name="SCDSUM_26_2" localSheetId="3">EMIC_23A_SCDSUM!$E$33</definedName>
    <definedName name="SCDSUM_26_3" localSheetId="3">EMIC_23A_SCDSUM!$F$33</definedName>
    <definedName name="SCDSUM_27_1" localSheetId="3">EMIC_23A_SCDSUM!$D$34</definedName>
    <definedName name="SCDSUM_27_2" localSheetId="3">EMIC_23A_SCDSUM!$E$34</definedName>
    <definedName name="SCDSUM_27_3" localSheetId="3">EMIC_23A_SCDSUM!$F$34</definedName>
    <definedName name="SCDSUMZ_01_1" localSheetId="4">EMIC_23A_SCDSUMZ!$D$8</definedName>
    <definedName name="SCDVER_01_2" localSheetId="0">EMIC_23A_SCDVER!$E$8</definedName>
    <definedName name="SCDVER_02_2" localSheetId="0">EMIC_23A_SCDVER!$E$9</definedName>
    <definedName name="SCDVER_03_2" localSheetId="0">EMIC_23A_SCDVER!$E$10</definedName>
    <definedName name="SCDVER_04.1_1" localSheetId="0">EMIC_23A_SCDVER!$D$11</definedName>
    <definedName name="SCDVER_04.2_1" localSheetId="0">EMIC_23A_SCDVER!$D$12</definedName>
    <definedName name="SCDVER_04.3_1" localSheetId="0">EMIC_23A_SCDVER!$D$13</definedName>
    <definedName name="SCDVER_04.4_1" localSheetId="0">EMIC_23A_SCDVER!$D$14</definedName>
    <definedName name="SCDVER_04.4_2" localSheetId="0">EMIC_23A_SCDVER!$E$14</definedName>
    <definedName name="SCDVER_05_2" localSheetId="0">EMIC_23A_SCDVER!$E$15</definedName>
    <definedName name="SCDVER_06_2" localSheetId="0">EMIC_23A_SCDVER!$E$16</definedName>
    <definedName name="SCDVER_07_2" localSheetId="0">EMIC_23A_SCDVER!$E$17</definedName>
    <definedName name="SCDVER_08.1_1" localSheetId="0">EMIC_23A_SCDVER!$D$18</definedName>
    <definedName name="SCDVER_08.2_1" localSheetId="0">EMIC_23A_SCDVER!$D$19</definedName>
    <definedName name="SCDVER_08.3_1" localSheetId="0">EMIC_23A_SCDVER!$D$20</definedName>
    <definedName name="SCDVER_08.4_1" localSheetId="0">EMIC_23A_SCDVER!$D$21</definedName>
    <definedName name="SCDVER_08.4_2" localSheetId="0">EMIC_23A_SCDVER!$E$21</definedName>
    <definedName name="SCDVER_09.1_1" localSheetId="0">EMIC_23A_SCDVER!$D$22</definedName>
    <definedName name="SCDVER_09.2_1" localSheetId="0">EMIC_23A_SCDVER!$D$23</definedName>
    <definedName name="SCDVER_09.3_1" localSheetId="0">EMIC_23A_SCDVER!$D$24</definedName>
    <definedName name="SCDVER_09.4_1" localSheetId="0">EMIC_23A_SCDVER!$D$25</definedName>
    <definedName name="SCDVER_09.4_2" localSheetId="0">EMIC_23A_SCDVER!$E$25</definedName>
    <definedName name="SCDVER_10_2" localSheetId="0">EMIC_23A_SCDVER!$E$26</definedName>
    <definedName name="SCDVER_11_2" localSheetId="0">EMIC_23A_SCDVER!$E$27</definedName>
    <definedName name="SCDVER_12_2" localSheetId="0">EMIC_23A_SCDVER!$E$28</definedName>
    <definedName name="SCDVER_13_2" localSheetId="0">EMIC_23A_SCDVER!$E$29</definedName>
    <definedName name="SCDVERCALC_01_1" localSheetId="2">EMIC_23A_SCDVERCALC!$D$8</definedName>
    <definedName name="SCDVERCALC_01_2" localSheetId="2">EMIC_23A_SCDVERCALC!$E$8</definedName>
    <definedName name="SCDVERCALC_01_3" localSheetId="2">EMIC_23A_SCDVERCALC!$F$8</definedName>
    <definedName name="SCDVERCALC_02_1" localSheetId="2">EMIC_23A_SCDVERCALC!$D$9</definedName>
    <definedName name="SCDVERCALC_02_2" localSheetId="2">EMIC_23A_SCDVERCALC!$E$9</definedName>
    <definedName name="SCDVERCALC_02_3" localSheetId="2">EMIC_23A_SCDVERCALC!$F$9</definedName>
    <definedName name="SCDVERCALC_03_1" localSheetId="2">EMIC_23A_SCDVERCALC!$D$10</definedName>
    <definedName name="SCDVERCALC_03_2" localSheetId="2">EMIC_23A_SCDVERCALC!$E$10</definedName>
    <definedName name="SCDVERCALC_03_3" localSheetId="2">EMIC_23A_SCDVERCALC!$F$10</definedName>
    <definedName name="SCDVERCALC_04_1" localSheetId="2">EMIC_23A_SCDVERCALC!$D$11</definedName>
    <definedName name="SCDVERCALC_04_2" localSheetId="2">EMIC_23A_SCDVERCALC!$E$11</definedName>
    <definedName name="SCDVERCALC_04_3" localSheetId="2">EMIC_23A_SCDVERCALC!$F$11</definedName>
    <definedName name="SCDVERCALC_05_1" localSheetId="2">EMIC_23A_SCDVERCALC!$D$12</definedName>
    <definedName name="SCDVERCALC_05_2" localSheetId="2">EMIC_23A_SCDVERCALC!$E$12</definedName>
    <definedName name="SCDVERCALC_05_3" localSheetId="2">EMIC_23A_SCDVERCALC!$F$12</definedName>
    <definedName name="SCDVERCALC_06_1" localSheetId="2">EMIC_23A_SCDVERCALC!$D$13</definedName>
    <definedName name="SCDVERCALC_06_2" localSheetId="2">EMIC_23A_SCDVERCALC!$E$13</definedName>
    <definedName name="SCDVERCALC_06_3" localSheetId="2">EMIC_23A_SCDVERCALC!$F$13</definedName>
    <definedName name="SCDVERCALC_07_1" localSheetId="2">EMIC_23A_SCDVERCALC!$D$14</definedName>
    <definedName name="SCDVERCALC_07_2" localSheetId="2">EMIC_23A_SCDVERCALC!$E$14</definedName>
    <definedName name="SCDVERCALC_07_3" localSheetId="2">EMIC_23A_SCDVERCALC!$F$14</definedName>
    <definedName name="SCDVERCALC_08_1" localSheetId="2">EMIC_23A_SCDVERCALC!$D$15</definedName>
    <definedName name="SCDVERCALC_08_2" localSheetId="2">EMIC_23A_SCDVERCALC!$E$15</definedName>
    <definedName name="SCDVERCALC_08_3" localSheetId="2">EMIC_23A_SCDVERCALC!$F$15</definedName>
    <definedName name="SCDVERCALC_09_1" localSheetId="2">EMIC_23A_SCDVERCALC!$D$16</definedName>
    <definedName name="SCDVERCALC_09_2" localSheetId="2">EMIC_23A_SCDVERCALC!$E$16</definedName>
    <definedName name="SCDVERCALC_09_3" localSheetId="2">EMIC_23A_SCDVERCALC!$F$16</definedName>
    <definedName name="SCDVERCALC_10_1" localSheetId="2">EMIC_23A_SCDVERCALC!$D$17</definedName>
    <definedName name="SCDVERCALC_10_2" localSheetId="2">EMIC_23A_SCDVERCALC!$E$17</definedName>
    <definedName name="SCDVERCALC_10_3" localSheetId="2">EMIC_23A_SCDVERCALC!$F$17</definedName>
    <definedName name="SCDVERCALC_11_1" localSheetId="2">EMIC_23A_SCDVERCALC!$D$18</definedName>
    <definedName name="SCDVERCALC_11_2" localSheetId="2">EMIC_23A_SCDVERCALC!$E$18</definedName>
    <definedName name="SCDVERCALC_11_3" localSheetId="2">EMIC_23A_SCDVERCALC!$F$18</definedName>
    <definedName name="SCDVERCALC_12_1" localSheetId="2">EMIC_23A_SCDVERCALC!$D$19</definedName>
    <definedName name="SCDVERCALC_12_2" localSheetId="2">EMIC_23A_SCDVERCALC!$E$19</definedName>
    <definedName name="SCDVERCALC_12_3" localSheetId="2">EMIC_23A_SCDVERCALC!$F$19</definedName>
    <definedName name="SCDVERZ_01_1" localSheetId="1">EMIC_23A_SCDVERZ!$D$8</definedName>
    <definedName name="Wings_Company_ID" localSheetId="10">EMIC_23A_SCDVER!$C$2</definedName>
    <definedName name="Wings_Company_ID" localSheetId="11">EMIC_23A_SCDVER!$C$2</definedName>
    <definedName name="Wings_Company_ID" localSheetId="12">EMIC_23A_SCDVER!$C$2</definedName>
    <definedName name="Wings_Company_ID" localSheetId="13">EMIC_23A_SCDVER!$C$2</definedName>
    <definedName name="Wings_Company_ID" localSheetId="14">EMIC_23A_SCDVER!$C$2</definedName>
    <definedName name="Wings_Company_ID" localSheetId="15">EMIC_23A_SCDVER!$C$2</definedName>
    <definedName name="Wings_Company_ID" localSheetId="16">EMIC_23A_SCDVER!$C$2</definedName>
    <definedName name="Wings_Company_ID" localSheetId="5">EMIC_23A_SCDVER!$C$2</definedName>
    <definedName name="Wings_Company_ID" localSheetId="6">EMIC_23A_SCDVER!$C$2</definedName>
    <definedName name="Wings_Company_ID" localSheetId="7">EMIC_23A_SCDVER!$C$2</definedName>
    <definedName name="Wings_Company_ID" localSheetId="8">EMIC_23A_SCDVER!$C$2</definedName>
    <definedName name="Wings_Company_ID" localSheetId="9">EMIC_23A_SCDVER!$C$2</definedName>
    <definedName name="Wings_Company_ID" localSheetId="3">EMIC_23A_SCDVER!$C$2</definedName>
    <definedName name="Wings_Company_ID" localSheetId="4">EMIC_23A_SCDVER!$C$2</definedName>
    <definedName name="Wings_Company_ID" localSheetId="0">EMIC_23A_SCDVER!$C$2</definedName>
    <definedName name="Wings_Company_ID" localSheetId="2">EMIC_23A_SCDVER!$C$2</definedName>
    <definedName name="Wings_Company_ID" localSheetId="1">EMIC_23A_SCDVER!$C$2</definedName>
    <definedName name="Wings_Identifier_ID" localSheetId="10">EMIC_23A_SCDAVER!$E$2</definedName>
    <definedName name="Wings_Identifier_ID" localSheetId="11">EMIC_23A_SCDAVERF!$E$2</definedName>
    <definedName name="Wings_Identifier_ID" localSheetId="12">EMIC_23A_SCDBPTAVER!$E$2</definedName>
    <definedName name="Wings_Identifier_ID" localSheetId="13">EMIC_23A_SCDBPTBVER!$E$2</definedName>
    <definedName name="Wings_Identifier_ID" localSheetId="14">EMIC_23A_SCDBPTCSN1!$E$2</definedName>
    <definedName name="Wings_Identifier_ID" localSheetId="15">EMIC_23A_SCDBPTCSN2!$E$2</definedName>
    <definedName name="Wings_Identifier_ID" localSheetId="16">EMIC_23A_SCDBVER!$E$2</definedName>
    <definedName name="Wings_Identifier_ID" localSheetId="5">EMIC_23A_SCDPT1ASN1!$E$2</definedName>
    <definedName name="Wings_Identifier_ID" localSheetId="6">EMIC_23A_SCDPT1ASN1F!$E$2</definedName>
    <definedName name="Wings_Identifier_ID" localSheetId="7">EMIC_23A_SCDPT1ASN1Z!$E$2</definedName>
    <definedName name="Wings_Identifier_ID" localSheetId="8">EMIC_23A_SCDPT1ASN2!$E$2</definedName>
    <definedName name="Wings_Identifier_ID" localSheetId="9">EMIC_23A_SCDPT1ASN2Z!$E$2</definedName>
    <definedName name="Wings_Identifier_ID" localSheetId="3">EMIC_23A_SCDSUM!$E$2</definedName>
    <definedName name="Wings_Identifier_ID" localSheetId="4">EMIC_23A_SCDSUMZ!$E$2</definedName>
    <definedName name="Wings_Identifier_ID" localSheetId="0">EMIC_23A_SCDVER!$E$2</definedName>
    <definedName name="Wings_Identifier_ID" localSheetId="2">EMIC_23A_SCDVERCALC!$E$2</definedName>
    <definedName name="Wings_Identifier_ID" localSheetId="1">EMIC_23A_SCDVERZ!$E$2</definedName>
    <definedName name="Wings_IdentTable_ID" localSheetId="10">EMIC_23A_SCDAVER!$F$2</definedName>
    <definedName name="Wings_IdentTable_ID" localSheetId="11">EMIC_23A_SCDAVERF!$F$2</definedName>
    <definedName name="Wings_IdentTable_ID" localSheetId="12">EMIC_23A_SCDBPTAVER!$F$2</definedName>
    <definedName name="Wings_IdentTable_ID" localSheetId="13">EMIC_23A_SCDBPTBVER!$F$2</definedName>
    <definedName name="Wings_IdentTable_ID" localSheetId="14">EMIC_23A_SCDBPTCSN1!$F$2</definedName>
    <definedName name="Wings_IdentTable_ID" localSheetId="15">EMIC_23A_SCDBPTCSN2!$F$2</definedName>
    <definedName name="Wings_IdentTable_ID" localSheetId="16">EMIC_23A_SCDBVER!$F$2</definedName>
    <definedName name="Wings_IdentTable_ID" localSheetId="5">EMIC_23A_SCDPT1ASN1!$F$2</definedName>
    <definedName name="Wings_IdentTable_ID" localSheetId="6">EMIC_23A_SCDPT1ASN1F!$F$2</definedName>
    <definedName name="Wings_IdentTable_ID" localSheetId="7">EMIC_23A_SCDPT1ASN1Z!$F$2</definedName>
    <definedName name="Wings_IdentTable_ID" localSheetId="8">EMIC_23A_SCDPT1ASN2!$F$2</definedName>
    <definedName name="Wings_IdentTable_ID" localSheetId="9">EMIC_23A_SCDPT1ASN2Z!$F$2</definedName>
    <definedName name="Wings_IdentTable_ID" localSheetId="3">EMIC_23A_SCDSUM!$F$2</definedName>
    <definedName name="Wings_IdentTable_ID" localSheetId="4">EMIC_23A_SCDSUMZ!$F$2</definedName>
    <definedName name="Wings_IdentTable_ID" localSheetId="0">EMIC_23A_SCDVER!$F$2</definedName>
    <definedName name="Wings_IdentTable_ID" localSheetId="2">EMIC_23A_SCDVERCALC!$F$2</definedName>
    <definedName name="Wings_IdentTable_ID" localSheetId="1">EMIC_23A_SCDVERZ!$F$2</definedName>
    <definedName name="Wings_Statement_ID" localSheetId="10">EMIC_23A_SCDVER!$D$2</definedName>
    <definedName name="Wings_Statement_ID" localSheetId="11">EMIC_23A_SCDVER!$D$2</definedName>
    <definedName name="Wings_Statement_ID" localSheetId="12">EMIC_23A_SCDVER!$D$2</definedName>
    <definedName name="Wings_Statement_ID" localSheetId="13">EMIC_23A_SCDVER!$D$2</definedName>
    <definedName name="Wings_Statement_ID" localSheetId="14">EMIC_23A_SCDVER!$D$2</definedName>
    <definedName name="Wings_Statement_ID" localSheetId="15">EMIC_23A_SCDVER!$D$2</definedName>
    <definedName name="Wings_Statement_ID" localSheetId="16">EMIC_23A_SCDVER!$D$2</definedName>
    <definedName name="Wings_Statement_ID" localSheetId="5">EMIC_23A_SCDVER!$D$2</definedName>
    <definedName name="Wings_Statement_ID" localSheetId="6">EMIC_23A_SCDVER!$D$2</definedName>
    <definedName name="Wings_Statement_ID" localSheetId="7">EMIC_23A_SCDVER!$D$2</definedName>
    <definedName name="Wings_Statement_ID" localSheetId="8">EMIC_23A_SCDVER!$D$2</definedName>
    <definedName name="Wings_Statement_ID" localSheetId="9">EMIC_23A_SCDVER!$D$2</definedName>
    <definedName name="Wings_Statement_ID" localSheetId="3">EMIC_23A_SCDVER!$D$2</definedName>
    <definedName name="Wings_Statement_ID" localSheetId="4">EMIC_23A_SCDVER!$D$2</definedName>
    <definedName name="Wings_Statement_ID" localSheetId="0">EMIC_23A_SCDVER!$D$2</definedName>
    <definedName name="Wings_Statement_ID" localSheetId="2">EMIC_23A_SCDVER!$D$2</definedName>
    <definedName name="Wings_Statement_ID" localSheetId="1">EMIC_23A_SCDVER!$D$2</definedName>
  </definedNames>
  <calcPr calcId="40001"/>
</workbook>
</file>

<file path=xl/sharedStrings.xml><?xml version="1.0" encoding="utf-8"?>
<sst xmlns="http://schemas.openxmlformats.org/spreadsheetml/2006/main" uniqueCount="691">
  <si>
    <t>Accrual of discount</t>
  </si>
  <si>
    <t>11</t>
  </si>
  <si>
    <t/>
  </si>
  <si>
    <t>04</t>
  </si>
  <si>
    <t>08</t>
  </si>
  <si>
    <t>P_2023_A_NAIC_SCDSUM</t>
  </si>
  <si>
    <t>15</t>
  </si>
  <si>
    <t>22</t>
  </si>
  <si>
    <t>26</t>
  </si>
  <si>
    <t>SCDPT1ASN1</t>
  </si>
  <si>
    <t>U.S. Governments NAIC 6</t>
  </si>
  <si>
    <t>02.1</t>
  </si>
  <si>
    <t>All Other Governments NAIC 1</t>
  </si>
  <si>
    <t>U.S. Political Subdivisions of States NAIC 2</t>
  </si>
  <si>
    <t>U.S. Political Subdivisions of States NAIC 6</t>
  </si>
  <si>
    <t>SVO Identified Funds NAIC 2</t>
  </si>
  <si>
    <t>SVO Identified Funds NAIC 6</t>
  </si>
  <si>
    <t>10.5</t>
  </si>
  <si>
    <t>11.3</t>
  </si>
  <si>
    <t>Unaffiliated Certificates of Deposit NAIC 4</t>
  </si>
  <si>
    <t>11.7</t>
  </si>
  <si>
    <t>12.5</t>
  </si>
  <si>
    <t>13.3</t>
  </si>
  <si>
    <t>13.7</t>
  </si>
  <si>
    <t>Total Publicly Traded Bonds NAIC 3</t>
  </si>
  <si>
    <t>14.5</t>
  </si>
  <si>
    <t>14.9</t>
  </si>
  <si>
    <t>15.3</t>
  </si>
  <si>
    <t>15.7</t>
  </si>
  <si>
    <t>P_2023_A_NAIC_SCDPT1ASN2</t>
  </si>
  <si>
    <t>U.S. Governments - Issuer Obligations</t>
  </si>
  <si>
    <t>01.04</t>
  </si>
  <si>
    <t>04.01</t>
  </si>
  <si>
    <t>U.S. Political Subdivisions of States, Territories and Possessions, Guaranteed - Residential Mortgage-Backed Securities</t>
  </si>
  <si>
    <t>05.05</t>
  </si>
  <si>
    <t>U.S. Special Revenue &amp; Special Assessment Obligations, etc., Non-Guaranteed - Totals</t>
  </si>
  <si>
    <t>08.02</t>
  </si>
  <si>
    <t>13.01</t>
  </si>
  <si>
    <t>Total Bonds Prior Year - Residential Mortgage-Backed Securities</t>
  </si>
  <si>
    <t>14.05</t>
  </si>
  <si>
    <t>14.09</t>
  </si>
  <si>
    <t>Book/adjusted carrying value at end of current period (Lines 1+2+3.3-4.3-5.1-5.2)</t>
  </si>
  <si>
    <t xml:space="preserve">Replication (Synthetic Asset) Transactions: Fair Value </t>
  </si>
  <si>
    <t xml:space="preserve">Components of the Replication (Synthetic Asset) Transactions: Derivative Instruments Open: Description </t>
  </si>
  <si>
    <t xml:space="preserve">Components of the Replication (Synthetic Asset) Transactions: Cash Instrument(s) Held: CUSIP </t>
  </si>
  <si>
    <t xml:space="preserve">Year-To-Date: Number of Positions </t>
  </si>
  <si>
    <t>Part B, Section 1, Column 13</t>
  </si>
  <si>
    <t>Part B, Section 1, Column 20</t>
  </si>
  <si>
    <t>2 - see NAIC Instructions</t>
  </si>
  <si>
    <t>NonFormattedText</t>
  </si>
  <si>
    <t>Table</t>
  </si>
  <si>
    <t>04.1</t>
  </si>
  <si>
    <t>08.1</t>
  </si>
  <si>
    <t>09.3</t>
  </si>
  <si>
    <t>Footnote</t>
  </si>
  <si>
    <t>Bonds - Government - United States</t>
  </si>
  <si>
    <t>Totals</t>
  </si>
  <si>
    <t>Industrial and Miscellaneous, SVO Identified Funds, Unaffiliated Bank Loans, Unaffiliated Certificates of Deposit and Hybrid Securities (unaffiliated) - United States</t>
  </si>
  <si>
    <t>19</t>
  </si>
  <si>
    <t>Total Bonds and Stocks</t>
  </si>
  <si>
    <t>01.3</t>
  </si>
  <si>
    <t>01.7</t>
  </si>
  <si>
    <t>02.5</t>
  </si>
  <si>
    <t>All Other Governments NAIC 5</t>
  </si>
  <si>
    <t>03.3</t>
  </si>
  <si>
    <t>03.7</t>
  </si>
  <si>
    <t>04.5</t>
  </si>
  <si>
    <t>U.S. Special Revenue NAIC 2</t>
  </si>
  <si>
    <t>05.3</t>
  </si>
  <si>
    <t>05.7</t>
  </si>
  <si>
    <t>06.1</t>
  </si>
  <si>
    <t>06.5</t>
  </si>
  <si>
    <t>07.3</t>
  </si>
  <si>
    <t>Hybrid Securities NAIC 4</t>
  </si>
  <si>
    <t>07.7</t>
  </si>
  <si>
    <t>Parent, Subsidiaries and Affiliates NAIC 1</t>
  </si>
  <si>
    <t>08.5</t>
  </si>
  <si>
    <t>Parent, Subsidiaries and Affiliates NAIC 5</t>
  </si>
  <si>
    <t>09.7</t>
  </si>
  <si>
    <t>Line 12.7 as a % of Col. 7</t>
  </si>
  <si>
    <t>Total Privately Placed Bonds NAIC 1</t>
  </si>
  <si>
    <t>0000002</t>
  </si>
  <si>
    <t>Schedule D - Part 1A - Section 2 - Maturity Distribution of All Bonds Owned by Major Type and Subtype</t>
  </si>
  <si>
    <t>U.S. Governments - Totals</t>
  </si>
  <si>
    <t>All Other Governments - Totals</t>
  </si>
  <si>
    <t>04.05</t>
  </si>
  <si>
    <t>07.02</t>
  </si>
  <si>
    <t>Hybrid Securities - Commercial Mortgage-Backed Securities</t>
  </si>
  <si>
    <t>08.06</t>
  </si>
  <si>
    <t>12.01</t>
  </si>
  <si>
    <t>13.05</t>
  </si>
  <si>
    <t>13.09</t>
  </si>
  <si>
    <t>Total Bonds Prior Year - Totals</t>
  </si>
  <si>
    <t>Total Publicly Traded Bonds - Line 14.09 as a % of Col. 7</t>
  </si>
  <si>
    <t>SI10 - SCDAVER</t>
  </si>
  <si>
    <t xml:space="preserve">Bonds </t>
  </si>
  <si>
    <t>Section 2, Column 23</t>
  </si>
  <si>
    <t>04.23</t>
  </si>
  <si>
    <t>P_2023_A_NAIC_SCDBPTCSN1</t>
  </si>
  <si>
    <t>Schedule DB - Verification - Book/Adjusted Carrying Value, Fair Value and Potential Exposure of Derivatives</t>
  </si>
  <si>
    <t>Total (Line 13 plus Line 14 minus Line 15)</t>
  </si>
  <si>
    <t>5 - see NAIC Instructions</t>
  </si>
  <si>
    <t>ReadOnlyCusip</t>
  </si>
  <si>
    <t>Number</t>
  </si>
  <si>
    <t>SI03 - SCDVER</t>
  </si>
  <si>
    <t xml:space="preserve">Footnote </t>
  </si>
  <si>
    <t>Part 2, Section 1, Column 15</t>
  </si>
  <si>
    <t>Part 2, Section 1, Column 19</t>
  </si>
  <si>
    <t>U.S. States, Territories and Possessions (Direct and guaranteed) - Totals</t>
  </si>
  <si>
    <t>All Other Governments Totals</t>
  </si>
  <si>
    <t>U.S. Special Revenue NAIC 6</t>
  </si>
  <si>
    <t>Industrial and Miscellaneous NAIC 4</t>
  </si>
  <si>
    <t>Parent, Subsidiaries and Affiliates Totals</t>
  </si>
  <si>
    <t>Unaffiliated Bank Loans NAIC 1</t>
  </si>
  <si>
    <t>Total Privately Placed Bonds NAIC 5</t>
  </si>
  <si>
    <t>(a) Includes $... freely tradeable under SEC Rule 144 or qualified for resale under SEC Rule 144A.</t>
  </si>
  <si>
    <t>03.01</t>
  </si>
  <si>
    <t>U.S States, Territories and Possessions - Issuer Obligations</t>
  </si>
  <si>
    <t>03.05</t>
  </si>
  <si>
    <t>06.02</t>
  </si>
  <si>
    <t>Industrial and Miscellaneous - Residential Mortgage-Backed Securities</t>
  </si>
  <si>
    <t>Affiliated Bank Loans - Acquired</t>
  </si>
  <si>
    <t>12.05</t>
  </si>
  <si>
    <t>12.09</t>
  </si>
  <si>
    <t>Total Publicly Traded Bonds - Commercial Mortgage-Backed Securities</t>
  </si>
  <si>
    <t>15.02</t>
  </si>
  <si>
    <t>Book/adjusted carrying value at end of current period (Lines 1+2+3+4+5-6+7+8+9)</t>
  </si>
  <si>
    <t>03.12</t>
  </si>
  <si>
    <t>03.23</t>
  </si>
  <si>
    <t>Subtotal (Line 3.1 minus Line 3.2)</t>
  </si>
  <si>
    <t xml:space="preserve">Second Quarter: Number of Positions </t>
  </si>
  <si>
    <t>Beginning Inventory</t>
  </si>
  <si>
    <t>Part D, Section 1, Column 10</t>
  </si>
  <si>
    <t>Cusip</t>
  </si>
  <si>
    <t xml:space="preserve">Amount </t>
  </si>
  <si>
    <t>Part 4, Column 11</t>
  </si>
  <si>
    <t>Total foreign exchange change in book/adjusted carrying value: Part 1, Column 15</t>
  </si>
  <si>
    <t>Part 2, Section 2, Column 16</t>
  </si>
  <si>
    <t>Part 4, Column 15</t>
  </si>
  <si>
    <t>Deduct current year's other than temporary impairment recognized: Part 1, Column 14</t>
  </si>
  <si>
    <t xml:space="preserve">Book/Adjusted Carrying Value </t>
  </si>
  <si>
    <t xml:space="preserve">Col. 7 as a % of Line 12.7 </t>
  </si>
  <si>
    <t>U.S. Governments NAIC 3</t>
  </si>
  <si>
    <t>U.S. States, Territories and Possessions NAIC 4</t>
  </si>
  <si>
    <t>10.2</t>
  </si>
  <si>
    <t>Unaffiliated Bank Loans NAIC 5</t>
  </si>
  <si>
    <t>12.2</t>
  </si>
  <si>
    <t>Total Bonds Prior Year NAIC 1</t>
  </si>
  <si>
    <t>Total Bonds Prior Year NAIC 5</t>
  </si>
  <si>
    <t>02.01</t>
  </si>
  <si>
    <t>02.05</t>
  </si>
  <si>
    <t>U.S. Political Subdivisions of States, Territories and Possessions, Guaranteed - Issuer Obligations</t>
  </si>
  <si>
    <t>05.02</t>
  </si>
  <si>
    <t>Unaffiliated Bank Loans - Issued</t>
  </si>
  <si>
    <t>11.01</t>
  </si>
  <si>
    <t>Total Bonds Prior Year - Issuer Obligations</t>
  </si>
  <si>
    <t>Total Publicly Traded Bonds - Issuer Obligations</t>
  </si>
  <si>
    <t>14.02</t>
  </si>
  <si>
    <t>15.06</t>
  </si>
  <si>
    <t>SCDAVERF</t>
  </si>
  <si>
    <t xml:space="preserve">Mortgage Loans </t>
  </si>
  <si>
    <t>Change in variation margin on open contracts - All other: Section 1, Column 18, current year minus</t>
  </si>
  <si>
    <t>Section 1, Column 19, prior year plus</t>
  </si>
  <si>
    <t>Subtotal (Line 4.1 minus Line 4.2)</t>
  </si>
  <si>
    <t>Total gain (loss) adjusted into the hedged item(s) for terminations in prior year</t>
  </si>
  <si>
    <t xml:space="preserve">Replication (Synthetic Asset) Transactions: Maturity Date </t>
  </si>
  <si>
    <t>Less: Closed or Disposed of Transactions</t>
  </si>
  <si>
    <t>Less: Decreases in Replication (Synthetic Asset) Transactions Statement Value</t>
  </si>
  <si>
    <t>Part D, Section 1, Column 6</t>
  </si>
  <si>
    <t>Total (Line 9 minus Line 10 minus Line 11)</t>
  </si>
  <si>
    <t>Percent</t>
  </si>
  <si>
    <t>EMIC</t>
  </si>
  <si>
    <t>Statement</t>
  </si>
  <si>
    <t>01</t>
  </si>
  <si>
    <t>05</t>
  </si>
  <si>
    <t>12</t>
  </si>
  <si>
    <t>09</t>
  </si>
  <si>
    <t>Other Countries</t>
  </si>
  <si>
    <t>16</t>
  </si>
  <si>
    <t>23</t>
  </si>
  <si>
    <t>Total Common Stocks</t>
  </si>
  <si>
    <t>U.S. Political Subdivisions of States NAIC 3</t>
  </si>
  <si>
    <t>SVO Identified Funds NAIC 3</t>
  </si>
  <si>
    <t>10.6</t>
  </si>
  <si>
    <t>Unaffiliated Bank Loans Totals</t>
  </si>
  <si>
    <t>Unaffiliated Certificates of Deposit NAIC 1</t>
  </si>
  <si>
    <t>11.4</t>
  </si>
  <si>
    <t>Unaffiliated Certificates of Deposit NAIC 5</t>
  </si>
  <si>
    <t>12.6</t>
  </si>
  <si>
    <t>13.4</t>
  </si>
  <si>
    <t>13.8</t>
  </si>
  <si>
    <t>Line 13.7 as a % of Col. 9</t>
  </si>
  <si>
    <t>14.2</t>
  </si>
  <si>
    <t>Total Publicly Traded Bonds NAIC 4</t>
  </si>
  <si>
    <t>14.6</t>
  </si>
  <si>
    <t>15.4</t>
  </si>
  <si>
    <t>15.8</t>
  </si>
  <si>
    <t>01.01</t>
  </si>
  <si>
    <t>01.05</t>
  </si>
  <si>
    <t>All Other Governments - Issuer Obligations</t>
  </si>
  <si>
    <t>08.03</t>
  </si>
  <si>
    <t>10.01</t>
  </si>
  <si>
    <t>Total Bonds Current Year - Issuer Obligations</t>
  </si>
  <si>
    <t>13.02</t>
  </si>
  <si>
    <t>Total Bonds Prior Year - Commercial Mortgage-Backed Securities</t>
  </si>
  <si>
    <t>Total Bonds Prior Year - Unaffiliated Certificates of Deposit</t>
  </si>
  <si>
    <t>14.06</t>
  </si>
  <si>
    <t>Total Privately Placed Bonds - Affiliated Bank Loans</t>
  </si>
  <si>
    <t>Cost of short-term investments acquired</t>
  </si>
  <si>
    <t>Section 2, Column 20</t>
  </si>
  <si>
    <t>P_2023_A_NAIC_SCDBPTBVER</t>
  </si>
  <si>
    <t>SI11 - SCDBPTBVER</t>
  </si>
  <si>
    <t>Schedule DB - Part B - Verification - Futures Contracts</t>
  </si>
  <si>
    <t>Book/Adjusted carrying value, December 31 of prior year (Line 6, prior year)</t>
  </si>
  <si>
    <t xml:space="preserve">Replication (Synthetic Asset) Transactions: Replication RSAT Number </t>
  </si>
  <si>
    <t xml:space="preserve">Investments Involving Related Parties </t>
  </si>
  <si>
    <t xml:space="preserve">Second Quarter: Total Replication (Synthetic Asset) Transactions Statement Value </t>
  </si>
  <si>
    <t>P_2023_A_NAIC_SCDBVER</t>
  </si>
  <si>
    <t>Part A, Section 1, Column 14</t>
  </si>
  <si>
    <t>Part A, Section 1, Column 21</t>
  </si>
  <si>
    <t>Cost of bonds and stocks acquired, Part 3, Column 7</t>
  </si>
  <si>
    <t>04.2</t>
  </si>
  <si>
    <t>08.2</t>
  </si>
  <si>
    <t>09.4</t>
  </si>
  <si>
    <t xml:space="preserve">Actual Cost </t>
  </si>
  <si>
    <t>27</t>
  </si>
  <si>
    <t xml:space="preserve">Over 10 Years Through 20 Years </t>
  </si>
  <si>
    <t xml:space="preserve">Total Current Year </t>
  </si>
  <si>
    <t xml:space="preserve">Total Privately Placed (a) </t>
  </si>
  <si>
    <t>01.4</t>
  </si>
  <si>
    <t>02.2</t>
  </si>
  <si>
    <t>All Other Governments NAIC 2</t>
  </si>
  <si>
    <t>02.6</t>
  </si>
  <si>
    <t>All Other Governments NAIC 6</t>
  </si>
  <si>
    <t>03.4</t>
  </si>
  <si>
    <t>04.6</t>
  </si>
  <si>
    <t>U.S. Special Revenue NAIC 3</t>
  </si>
  <si>
    <t>05.4</t>
  </si>
  <si>
    <t>06.2</t>
  </si>
  <si>
    <t>06.6</t>
  </si>
  <si>
    <t>Hybrid Securities NAIC 1</t>
  </si>
  <si>
    <t>07.4</t>
  </si>
  <si>
    <t>Hybrid Securities NAIC 5</t>
  </si>
  <si>
    <t>Parent, Subsidiaries and Affiliates NAIC 2</t>
  </si>
  <si>
    <t>08.6</t>
  </si>
  <si>
    <t>Parent, Subsidiaries and Affiliates NAIC 6</t>
  </si>
  <si>
    <t>Unaffiliated Certificates of Deposit Totals</t>
  </si>
  <si>
    <t>Total Bonds Current Year NAIC 6 (d)</t>
  </si>
  <si>
    <t>Line 14.7 as a % of Col. 7</t>
  </si>
  <si>
    <t>Total Privately Placed Bonds NAIC 2</t>
  </si>
  <si>
    <t>0000003</t>
  </si>
  <si>
    <t>Includes $... current year, $... prior year of bonds with 5GI designations and $... current year, $... prior year of bonds with 6* designations.</t>
  </si>
  <si>
    <t>SCDPT1ASN2</t>
  </si>
  <si>
    <t>SCDPT1ASN2Z</t>
  </si>
  <si>
    <t>U.S States, Territories and Possessions - Residential Mortgage-Backed Securities</t>
  </si>
  <si>
    <t>04.02</t>
  </si>
  <si>
    <t>Industrial and Miscellaneous - Other Loan-Backed and Structured Securities</t>
  </si>
  <si>
    <t>Industrial and Miscellaneous - Totals</t>
  </si>
  <si>
    <t>07.03</t>
  </si>
  <si>
    <t>08.07</t>
  </si>
  <si>
    <t>Total Bonds Current Year - Affiliated Bank Loans</t>
  </si>
  <si>
    <t>13.06</t>
  </si>
  <si>
    <t>Total Publicly Traded Bonds - Residential Mortgage-Backed Securities</t>
  </si>
  <si>
    <t>P_2023_A_NAIC_SCDAVER</t>
  </si>
  <si>
    <t xml:space="preserve">Other Short-Term Investment Assets (a) </t>
  </si>
  <si>
    <t>Statement value at end of current period (Line 10 minus Line 11)</t>
  </si>
  <si>
    <t>P_2023_A_NAIC_SCDBPTAVER</t>
  </si>
  <si>
    <t>SI11 - SCDBPTAVER</t>
  </si>
  <si>
    <t>Current year paid/(consideration received) at time of acquisition, terminated, Section 2, Column 14</t>
  </si>
  <si>
    <t>Unrealized valuation increase/(decrease): Section 1, Column 17</t>
  </si>
  <si>
    <t>SSAP No. 108 Adjustments</t>
  </si>
  <si>
    <t>Considerations received/(paid) on terminations, Section 2, Column 15</t>
  </si>
  <si>
    <t>Adjustment to the book/adjusted carrying value of hedged item: Section 1, Column 20</t>
  </si>
  <si>
    <t>SCDBPTCSN1</t>
  </si>
  <si>
    <t>P_2023_A_NAIC_SCDBPTCSN2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</si>
  <si>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</si>
  <si>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</si>
  <si>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1 - see NAIC Instructions</t>
  </si>
  <si>
    <t>Dollar</t>
  </si>
  <si>
    <t>Company</t>
  </si>
  <si>
    <t>Identifier</t>
  </si>
  <si>
    <t>Part 2, Section 2, Column 13</t>
  </si>
  <si>
    <t>SCDPT2SN1 Amortization of Premium</t>
  </si>
  <si>
    <t>SCDPT4 Bonds Accrual of Discount</t>
  </si>
  <si>
    <t>SCDPT5 PS Amortization of Premium</t>
  </si>
  <si>
    <t>U.S. Political Subdivisions of States, Territories and Possessions (Direct and guaranteed) - Totals</t>
  </si>
  <si>
    <t>SCDPT1ASN1F</t>
  </si>
  <si>
    <t xml:space="preserve">1 Year or Less </t>
  </si>
  <si>
    <t>Industrial and Miscellaneous NAIC 1</t>
  </si>
  <si>
    <t>Industrial and Miscellaneous NAIC 5</t>
  </si>
  <si>
    <t>Hybrid Securities Totals</t>
  </si>
  <si>
    <t>Unaffiliated Bank Loans NAIC 2</t>
  </si>
  <si>
    <t>Total Bonds Current Year NAIC 5 (d)</t>
  </si>
  <si>
    <t>Total Privately Placed Bonds NAIC 6</t>
  </si>
  <si>
    <t>Line 15.7 as a % of Line 12.7, Col. 7, Section 12</t>
  </si>
  <si>
    <t>All Other Governments - Residential Mortgage-Backed Securities</t>
  </si>
  <si>
    <t>03.02</t>
  </si>
  <si>
    <t>U.S States, Territories and Possessions - Commercial Mortgage-Backed Securities</t>
  </si>
  <si>
    <t>06.03</t>
  </si>
  <si>
    <t>Hybrid Securities - Issuer Obligations</t>
  </si>
  <si>
    <t>Unaffiliated Certificates of Deposit - Totals</t>
  </si>
  <si>
    <t>12.02</t>
  </si>
  <si>
    <t>Total Bonds Current Year - SVO Identified Funds</t>
  </si>
  <si>
    <t>12.06</t>
  </si>
  <si>
    <t>Total Bonds Prior Year - Other Loan-Backed and Structured Securities</t>
  </si>
  <si>
    <t>Total Bonds Prior Year - Affiliated Bank Loans</t>
  </si>
  <si>
    <t>Total Bonds Prior Year - Unaffiliated Bank Loans</t>
  </si>
  <si>
    <t>Total Bonds Prior Year - Line 13.09 as a % of Col. 9</t>
  </si>
  <si>
    <t>15.03</t>
  </si>
  <si>
    <t>15.10</t>
  </si>
  <si>
    <t>Unrealized valuation increase/(decrease)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</si>
  <si>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</si>
  <si>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</si>
  <si>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</si>
  <si>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</si>
  <si>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</si>
  <si>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0000000000</t>
  </si>
  <si>
    <t>SI13 - SCDBPTCSN2</t>
  </si>
  <si>
    <t>Ending Inventory</t>
  </si>
  <si>
    <t>SI14 - SCDBVER</t>
  </si>
  <si>
    <t>Total (Line 3 minus Line 4 minus Line 5)</t>
  </si>
  <si>
    <t>4 - see NAIC Instructions</t>
  </si>
  <si>
    <t>SCDVER</t>
  </si>
  <si>
    <t>SCDVERZ</t>
  </si>
  <si>
    <t>Deduct total nonadmitted amounts</t>
  </si>
  <si>
    <t>Statement value at end of current period (Line 11 minus Line 12)</t>
  </si>
  <si>
    <t>SCDPT5 PS Accrual of Discount</t>
  </si>
  <si>
    <t>SI04 - SCDSUM</t>
  </si>
  <si>
    <t>U.S. Governments NAIC 4</t>
  </si>
  <si>
    <t>U.S. States, Territories and Possessions NAIC 1</t>
  </si>
  <si>
    <t>U.S. States, Territories and Possessions NAIC 5</t>
  </si>
  <si>
    <t>Industrial and Miscellaneous Totals</t>
  </si>
  <si>
    <t>Unaffiliated Bank Loans NAIC 6</t>
  </si>
  <si>
    <t>11.1</t>
  </si>
  <si>
    <t>Total Bonds Current Year NAIC 4 (d)</t>
  </si>
  <si>
    <t>13.1</t>
  </si>
  <si>
    <t>Total Bonds Prior Year NAIC 2</t>
  </si>
  <si>
    <t>Total Bonds Prior Year NAIC 6</t>
  </si>
  <si>
    <t>15.1</t>
  </si>
  <si>
    <t>(d) Includes the following amount of short-term and cash equivalent bonds by NAIC designation:</t>
  </si>
  <si>
    <t>02.02</t>
  </si>
  <si>
    <t>Hybrid Securities - Residential Mortgage-Backed Securities</t>
  </si>
  <si>
    <t>Hybrid Securities - Totals</t>
  </si>
  <si>
    <t>Parent, Subsidiaries and Affiliates - Commercial Mortgage-Backed Securities</t>
  </si>
  <si>
    <t>SVO Identified Funds - Exchange Traded Funds Identified by the SVO</t>
  </si>
  <si>
    <t>Total Bonds Current Year - Other Loan-Backed and Structured Securities</t>
  </si>
  <si>
    <t>14.03</t>
  </si>
  <si>
    <t>Total Publicly Traded Bonds - Unaffiliated Bank Loans</t>
  </si>
  <si>
    <t>14.10</t>
  </si>
  <si>
    <t>15.07</t>
  </si>
  <si>
    <t>Total Privately Placed Bonds - Totals</t>
  </si>
  <si>
    <t>(a) Indicate the category of such assets, for example, joint ventures, transportation equipment:</t>
  </si>
  <si>
    <t>Schedule DB - Part C - Section 1 - Replication (Synthetic Asset) Transactions (RSATs) Open</t>
  </si>
  <si>
    <t>SCDBVER</t>
  </si>
  <si>
    <t>Part D, Section 1, Column 7</t>
  </si>
  <si>
    <t>Original</t>
  </si>
  <si>
    <t>ANNUAL STATEMENT FOR THE YEAR 2023 OF THE ENACT MORTGAGE INSURANCE CORPORATION</t>
  </si>
  <si>
    <t>02</t>
  </si>
  <si>
    <t>06</t>
  </si>
  <si>
    <t>13</t>
  </si>
  <si>
    <t>SCDPT4 PS Amortization of Premium</t>
  </si>
  <si>
    <t xml:space="preserve">Par Value of Bonds </t>
  </si>
  <si>
    <t>Total Bonds</t>
  </si>
  <si>
    <t>17</t>
  </si>
  <si>
    <t>20</t>
  </si>
  <si>
    <t>24</t>
  </si>
  <si>
    <t>SCDPT1ASN1Z</t>
  </si>
  <si>
    <t>01.1</t>
  </si>
  <si>
    <t>U.S. States, Territories and Possessions Totals</t>
  </si>
  <si>
    <t>U.S. Political Subdivisions of States NAIC 4</t>
  </si>
  <si>
    <t>SVO Identified Funds NAIC 4</t>
  </si>
  <si>
    <t>10.3</t>
  </si>
  <si>
    <t>10.7</t>
  </si>
  <si>
    <t>Unaffiliated Certificates of Deposit NAIC 2</t>
  </si>
  <si>
    <t>11.5</t>
  </si>
  <si>
    <t>Unaffiliated Certificates of Deposit NAIC 6</t>
  </si>
  <si>
    <t>12.3</t>
  </si>
  <si>
    <t>Total Bonds Current Year NAIC 3 (d)</t>
  </si>
  <si>
    <t>12.7</t>
  </si>
  <si>
    <t>13.5</t>
  </si>
  <si>
    <t>Total Publicly Traded Bonds NAIC 1</t>
  </si>
  <si>
    <t>14.3</t>
  </si>
  <si>
    <t>14.7</t>
  </si>
  <si>
    <t>15.5</t>
  </si>
  <si>
    <t>15.9</t>
  </si>
  <si>
    <t>01.02</t>
  </si>
  <si>
    <t>05.03</t>
  </si>
  <si>
    <t>U.S. Special Revenue &amp; Special Assessment Obligations, etc., Non-Guaranteed - Commercial Mortgage-Backed Securities</t>
  </si>
  <si>
    <t>08.04</t>
  </si>
  <si>
    <t>10.02</t>
  </si>
  <si>
    <t>Total Bonds Current Year - Residential Mortgage-Backed Securities</t>
  </si>
  <si>
    <t>Total Bonds Current Year - Unaffiliated Certificates of Deposit</t>
  </si>
  <si>
    <t>Total Bonds Current Year - Line 12.09 as a % of Col. 7</t>
  </si>
  <si>
    <t>13.10</t>
  </si>
  <si>
    <t>14.07</t>
  </si>
  <si>
    <t>Total Privately Placed Bonds - Residential Mortgage-Backed Securities</t>
  </si>
  <si>
    <t>SCDAVER</t>
  </si>
  <si>
    <t>SCDBPTBVER</t>
  </si>
  <si>
    <t xml:space="preserve">Components of the Replication (Synthetic Asset) Transactions: Cash Instrument(s) Held: Book/Adjusted Carrying Value </t>
  </si>
  <si>
    <t xml:space="preserve">Components of the Replication (Synthetic Asset) Transactions: Cash Instrument(s) Held: Fair Value </t>
  </si>
  <si>
    <t>SCDVERCALC</t>
  </si>
  <si>
    <t>Schedule D - Verification - Bonds and Stock</t>
  </si>
  <si>
    <t>Unrealized valuation increase/(decrease): Part 1, Column 12</t>
  </si>
  <si>
    <t>04.3</t>
  </si>
  <si>
    <t>Deduction consideration for bonds and stocks disposed of, Part 4, Column 7</t>
  </si>
  <si>
    <t>08.3</t>
  </si>
  <si>
    <t>09.1</t>
  </si>
  <si>
    <t>Book/adjusted carrying value at end of current period (Lines 1+2+3+4+5-6-7+8-9+10)</t>
  </si>
  <si>
    <t>U.S. Special revenue and special assessment obligations and all non-guaranteed obligations of agencies and authorities of governments and their political subdivisions - Totals</t>
  </si>
  <si>
    <t>Total Preferred Stocks</t>
  </si>
  <si>
    <t xml:space="preserve">Over 5 Years Through 10 Years </t>
  </si>
  <si>
    <t xml:space="preserve">% From Column 8 Prior Year </t>
  </si>
  <si>
    <t>01.5</t>
  </si>
  <si>
    <t>02.3</t>
  </si>
  <si>
    <t>All Other Governments NAIC 3</t>
  </si>
  <si>
    <t>02.7</t>
  </si>
  <si>
    <t>03.1</t>
  </si>
  <si>
    <t>03.5</t>
  </si>
  <si>
    <t>04.7</t>
  </si>
  <si>
    <t>05.1</t>
  </si>
  <si>
    <t>U.S. Special Revenue NAIC 4</t>
  </si>
  <si>
    <t>05.5</t>
  </si>
  <si>
    <t>06.3</t>
  </si>
  <si>
    <t>06.7</t>
  </si>
  <si>
    <t>07.1</t>
  </si>
  <si>
    <t>Hybrid Securities NAIC 2</t>
  </si>
  <si>
    <t>07.5</t>
  </si>
  <si>
    <t>Hybrid Securities NAIC 6</t>
  </si>
  <si>
    <t>Parent, Subsidiaries and Affiliates NAIC 3</t>
  </si>
  <si>
    <t>08.7</t>
  </si>
  <si>
    <t>09.5</t>
  </si>
  <si>
    <t>Total Publicly Traded Bonds NAIC 5</t>
  </si>
  <si>
    <t xml:space="preserve">Total Privately Placed </t>
  </si>
  <si>
    <t>U.S States, Territories and Possessions - Other Loan-Backed and Structured Securities</t>
  </si>
  <si>
    <t>04.03</t>
  </si>
  <si>
    <t>07.04</t>
  </si>
  <si>
    <t>Affiliated Bank Loans - Issued</t>
  </si>
  <si>
    <t>13.03</t>
  </si>
  <si>
    <t>13.07</t>
  </si>
  <si>
    <t>Total Publicly Traded Bonds - Affiliated Bank Loans</t>
  </si>
  <si>
    <t>Total Publicly Traded Bonds - Unaffiliated Certificates of Deposit</t>
  </si>
  <si>
    <t>Total Privately Placed Bonds - Other Loan-Backed and Structured Securities</t>
  </si>
  <si>
    <t>Total Privately Placed Bonds - Unaffiliated Certificates of Deposit</t>
  </si>
  <si>
    <t>Total Privately Placed Bonds - Line 15.09 as a % of Line 12.09, Col. 7, Section 12</t>
  </si>
  <si>
    <t>Total gain (loss) on disposals</t>
  </si>
  <si>
    <t>SCDBPTAVER</t>
  </si>
  <si>
    <t>Total gain (loss) on termination recognized, Section 2, Column 22</t>
  </si>
  <si>
    <t>Section 2, Column 21</t>
  </si>
  <si>
    <t>Cumulative cash change (Section 1, Broker Name/Net Cash Deposits Footnote - Cumulative Cash Change Column)</t>
  </si>
  <si>
    <t>04.21</t>
  </si>
  <si>
    <t>Cumulative variation margin on terminated contracts during the year less: Amount used to adjust basis of hedged item  (Section 2, Column 17)</t>
  </si>
  <si>
    <t>SI12 - SCDBPTCSN1</t>
  </si>
  <si>
    <t xml:space="preserve">Components of the Replication (Synthetic Asset) Transactions: Derivative Instruments Open: Fair Value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</si>
  <si>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</si>
  <si>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</si>
  <si>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</si>
  <si>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</si>
  <si>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</si>
  <si>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</si>
  <si>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>P_2023_A_NAIC_SCDVER</t>
  </si>
  <si>
    <t>Part 2, Section 1, Column 17</t>
  </si>
  <si>
    <t>Part 2, Section 2, Column 14</t>
  </si>
  <si>
    <t>SCDPT4 PS Accrual of Discount</t>
  </si>
  <si>
    <t>Industrial and Miscellaneous NAIC 2</t>
  </si>
  <si>
    <t>Industrial and Miscellaneous NAIC 6</t>
  </si>
  <si>
    <t>Unaffiliated Bank Loans NAIC 3</t>
  </si>
  <si>
    <t>Total Bonds Current Year NAIC 2 (d)</t>
  </si>
  <si>
    <t>Total Privately Placed Bonds NAIC 3</t>
  </si>
  <si>
    <t>(b) Includes $... current year of bonds with Z designations and $... prior year of bonds with Z designations.</t>
  </si>
  <si>
    <t>0000004</t>
  </si>
  <si>
    <t>SI08 - SCDPT1ASN2</t>
  </si>
  <si>
    <t>03.03</t>
  </si>
  <si>
    <t>U.S. Political Subdivisions of States, Territories and Possessions, Guaranteed - Commercial Mortgage-Backed Securities</t>
  </si>
  <si>
    <t>U.S. Special Revenue &amp; Special Assessment Obligations, etc., Non-Guaranteed - Issuer Obligations</t>
  </si>
  <si>
    <t>Industrial and Miscellaneous - Issuer Obligations</t>
  </si>
  <si>
    <t>12.03</t>
  </si>
  <si>
    <t>Total Bonds Current Year - Commercial Mortgage-Backed Securities</t>
  </si>
  <si>
    <t>12.07</t>
  </si>
  <si>
    <t>12.10</t>
  </si>
  <si>
    <t>Total Privately Placed Bonds - Issuer Obligations</t>
  </si>
  <si>
    <t>15.04</t>
  </si>
  <si>
    <t>Total Privately Placed Bonds - Unaffiliated Bank Loans</t>
  </si>
  <si>
    <t>Total Privately Placed Bonds - Line 15.09 as a % of Col. 7</t>
  </si>
  <si>
    <t>15.11</t>
  </si>
  <si>
    <t>Schedule DA - Verification - Short-Term Investments</t>
  </si>
  <si>
    <t>Total foreign exchange change in book/adjusted carrying value: Section 1, Column 18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</si>
  <si>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</si>
  <si>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</si>
  <si>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</si>
  <si>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</si>
  <si>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 Asset) Transactions: NAIC Designation or Other Description </t>
  </si>
  <si>
    <t>-</t>
  </si>
  <si>
    <t xml:space="preserve">Third Quarter: Number of Positions </t>
  </si>
  <si>
    <t>Part D, Section 1, Column 12</t>
  </si>
  <si>
    <t xml:space="preserve">From Schedule D </t>
  </si>
  <si>
    <t>Part 4, Column 13</t>
  </si>
  <si>
    <t>Schedule D - Summary By Country</t>
  </si>
  <si>
    <t>Common Stocks - Industrial and Miscellaneous (unaffiliated), Mutual Funds, Unit Investment Trusts, Closed-End Funds and Exchange Traded Funds - United States</t>
  </si>
  <si>
    <t>U.S. Governments NAIC 1</t>
  </si>
  <si>
    <t>U.S. Governments NAIC 5</t>
  </si>
  <si>
    <t>U.S. States, Territories and Possessions NAIC 2</t>
  </si>
  <si>
    <t>U.S. Political Subdivisions of States NAIC 1</t>
  </si>
  <si>
    <t>11.2</t>
  </si>
  <si>
    <t>Total Bonds Current Year NAIC 1 (d)</t>
  </si>
  <si>
    <t>Total Bonds Prior Year NAIC 3</t>
  </si>
  <si>
    <t>02.03</t>
  </si>
  <si>
    <t>All Other Governments - Commercial Mortgage-Backed Securities</t>
  </si>
  <si>
    <t>06.04</t>
  </si>
  <si>
    <t>09.01</t>
  </si>
  <si>
    <t>Unaffiliated Bank Loans - Totals</t>
  </si>
  <si>
    <t>Total Publicly Traded Bonds - Totals</t>
  </si>
  <si>
    <t>14.11</t>
  </si>
  <si>
    <t>15.08</t>
  </si>
  <si>
    <t xml:space="preserve">Investments in Parent, Subsidiaries and Affiliates </t>
  </si>
  <si>
    <t>Total foreign exchange change in book/adjusted carrying value</t>
  </si>
  <si>
    <t>Change in variation margin on open contracts - Highly effective hedges: Section 1, Column 15, current year minus</t>
  </si>
  <si>
    <t>Section 1, Column 15, prior year</t>
  </si>
  <si>
    <t>Cumulative variation margin on terminated contracts during the year (Section 2, Column 15)</t>
  </si>
  <si>
    <t xml:space="preserve">Components of the Replication (Synthetic Asset) Transactions: Cash Instrument(s) Held: Description </t>
  </si>
  <si>
    <t xml:space="preserve">First Quarter: Number of Positions </t>
  </si>
  <si>
    <t xml:space="preserve">Year-To-Date: Total Replication (Synthetic Asset) Transactions Statement Value </t>
  </si>
  <si>
    <t>3 - see NAIC Instructions</t>
  </si>
  <si>
    <t>UserCusip</t>
  </si>
  <si>
    <t xml:space="preserve">Total </t>
  </si>
  <si>
    <t>Book/adjusted carrying value, December 31 of prior year</t>
  </si>
  <si>
    <t>03</t>
  </si>
  <si>
    <t>07</t>
  </si>
  <si>
    <t>Deduct amortization of premium</t>
  </si>
  <si>
    <t>10</t>
  </si>
  <si>
    <t>SCDPT1 Amortization of Premium</t>
  </si>
  <si>
    <t>SCDPT1 Accrual of Discount</t>
  </si>
  <si>
    <t>SCDPT2SN1 Accrual of Discount</t>
  </si>
  <si>
    <t>14</t>
  </si>
  <si>
    <t>21</t>
  </si>
  <si>
    <t>25</t>
  </si>
  <si>
    <t>Total Stocks</t>
  </si>
  <si>
    <t>P_2023_A_NAIC_SCDPT1ASN1</t>
  </si>
  <si>
    <t>SI05 - SCDPT1ASN1</t>
  </si>
  <si>
    <t xml:space="preserve">Over 20 Years </t>
  </si>
  <si>
    <t xml:space="preserve">No Maturity Date </t>
  </si>
  <si>
    <t xml:space="preserve">Total From Column 7 Prior Year </t>
  </si>
  <si>
    <t>U.S. Governments Totals</t>
  </si>
  <si>
    <t>U.S. States, Territories and Possessions NAIC 6</t>
  </si>
  <si>
    <t>U.S. Political Subdivisions of States NAIC 5</t>
  </si>
  <si>
    <t>SVO Identified Funds NAIC 1</t>
  </si>
  <si>
    <t>SVO Identified Funds NAIC 5</t>
  </si>
  <si>
    <t>10.4</t>
  </si>
  <si>
    <t>Unaffiliated Certificates of Deposit NAIC 3</t>
  </si>
  <si>
    <t>11.6</t>
  </si>
  <si>
    <t>12.4</t>
  </si>
  <si>
    <t>12.8</t>
  </si>
  <si>
    <t>13.2</t>
  </si>
  <si>
    <t>13.6</t>
  </si>
  <si>
    <t>Total Publicly Traded Bonds NAIC 2</t>
  </si>
  <si>
    <t>14.4</t>
  </si>
  <si>
    <t>14.8</t>
  </si>
  <si>
    <t>15.2</t>
  </si>
  <si>
    <t>15.6</t>
  </si>
  <si>
    <t>01.03</t>
  </si>
  <si>
    <t>U.S. Governments - Commercial Mortgage-Backed Securities</t>
  </si>
  <si>
    <t>U.S. Governments - Other Loan-Backed and Structured Securities</t>
  </si>
  <si>
    <t>U.S States, Territories and Possessions - Totals</t>
  </si>
  <si>
    <t>05.04</t>
  </si>
  <si>
    <t>U.S. Special Revenue &amp; Special Assessment Obligations, etc., Non-Guaranteed - Other Loan-Backed and Structured Securities</t>
  </si>
  <si>
    <t>08.01</t>
  </si>
  <si>
    <t>Parent, Subsidiaries and Affiliates - Residential Mortgage-Backed Securities</t>
  </si>
  <si>
    <t>08.05</t>
  </si>
  <si>
    <t>Unaffiliated Bank Loans - Acquired</t>
  </si>
  <si>
    <t>10.03</t>
  </si>
  <si>
    <t>Total Bonds Current Year - UnaffiliatedBank Loans</t>
  </si>
  <si>
    <t>Total Bonds Prior Year - SVO Identified Funds</t>
  </si>
  <si>
    <t>14.04</t>
  </si>
  <si>
    <t>14.08</t>
  </si>
  <si>
    <t>Total Publicly Traded Bonds - Line 14.09 as a % of Line 12.09, Col. 7, Section 12</t>
  </si>
  <si>
    <t>Book/Adjusted carrying value, December 31, prior year (Line 10, prior year)</t>
  </si>
  <si>
    <t xml:space="preserve">Components of the Replication (Synthetic Asset) Transactions: Derivative Instruments Open: Book/Adjusted Carrying Value </t>
  </si>
  <si>
    <t xml:space="preserve">Fourth Quarter: Total Replication (Synthetic Asset) Transactions Statement Value </t>
  </si>
  <si>
    <t>6 - see NAIC Instructions</t>
  </si>
  <si>
    <t>RelatedParties</t>
  </si>
  <si>
    <t>04.4</t>
  </si>
  <si>
    <t>Total gain (loss) on disposals, Part 4, Column 19</t>
  </si>
  <si>
    <t>08.4</t>
  </si>
  <si>
    <t>09.2</t>
  </si>
  <si>
    <t>SCDSUM</t>
  </si>
  <si>
    <t>Canada</t>
  </si>
  <si>
    <t>Preferred Stocks - Industrial and Miscellaneous (unaffiliated) - United States</t>
  </si>
  <si>
    <t>18</t>
  </si>
  <si>
    <t xml:space="preserve">Total Publicly Traded </t>
  </si>
  <si>
    <t>01.2</t>
  </si>
  <si>
    <t>01.6</t>
  </si>
  <si>
    <t>02.4</t>
  </si>
  <si>
    <t>All Other Governments NAIC 4</t>
  </si>
  <si>
    <t>03.2</t>
  </si>
  <si>
    <t>03.6</t>
  </si>
  <si>
    <t>U.S. Political Subdivisions of States Totals</t>
  </si>
  <si>
    <t>U.S. Special Revenue NAIC 1</t>
  </si>
  <si>
    <t>05.2</t>
  </si>
  <si>
    <t>U.S. Special Revenue NAIC 5</t>
  </si>
  <si>
    <t>05.6</t>
  </si>
  <si>
    <t>06.4</t>
  </si>
  <si>
    <t>07.2</t>
  </si>
  <si>
    <t>Hybrid Securities NAIC 3</t>
  </si>
  <si>
    <t>07.6</t>
  </si>
  <si>
    <t>Parent, Subsidiaries and Affiliates NAIC 4</t>
  </si>
  <si>
    <t>09.6</t>
  </si>
  <si>
    <t>SVO Identified Funds Totals</t>
  </si>
  <si>
    <t>Total Publicly Traded Bonds NAIC 6</t>
  </si>
  <si>
    <t>0000001</t>
  </si>
  <si>
    <t>04.04</t>
  </si>
  <si>
    <t>U.S. Political Subdivisions of States, Territories and Possessions, Guaranteed - Other Loan-Backed and Structured Securities</t>
  </si>
  <si>
    <t>07.01</t>
  </si>
  <si>
    <t>Hybrid Securities - Other Loan-Backed and Structured Securities</t>
  </si>
  <si>
    <t>Parent, Subsidiaries and Affiliates - Other Loan-Backed and Structured Securities</t>
  </si>
  <si>
    <t>13.04</t>
  </si>
  <si>
    <t>13.08</t>
  </si>
  <si>
    <t>Cost Paid/(Consideration Received) on additions: Current year paid/(consideration received) at time of acquisition, still open, Section 1, Column 12</t>
  </si>
  <si>
    <t>Section 2, Column 19</t>
  </si>
  <si>
    <t>Amortization: Section 1, Column 19</t>
  </si>
  <si>
    <t>Deduct nonadmitted assets</t>
  </si>
  <si>
    <t>Section 1, Column 17, prior year</t>
  </si>
  <si>
    <t>04.22</t>
  </si>
  <si>
    <t>Statement value at end of current period (Line 6 minus Line 7)</t>
  </si>
  <si>
    <t xml:space="preserve">Replication (Synthetic Asset) Transactions: Description </t>
  </si>
  <si>
    <t>Add: Increases in Replication (Synthetic Asset) Transactions Statement Value</t>
  </si>
  <si>
    <t>Total (Line 1 plus Line 2)</t>
  </si>
  <si>
    <t>Part A, Section 1, Column 16</t>
  </si>
  <si>
    <t>23A</t>
  </si>
  <si>
    <t>SCDPT5 Bonds Amortization of Premium</t>
  </si>
  <si>
    <t>SCDPT5 Bonds Accrual of Discount</t>
  </si>
  <si>
    <t>SCDSUMZ</t>
  </si>
  <si>
    <t xml:space="preserve">Fair Value </t>
  </si>
  <si>
    <t>Schedule D - Part 1A - Section 1 - Quality and Maturity Distribution of All Bonds Owned by Major Type and NAIC Designation</t>
  </si>
  <si>
    <t>U.S. Special Revenue Totals</t>
  </si>
  <si>
    <t>Industrial and Miscellaneous NAIC 3</t>
  </si>
  <si>
    <t>Line 14.7 as a % of Line 12.7, Col. 7, Section 12</t>
  </si>
  <si>
    <t>Total Privately Placed Bonds NAIC 4</t>
  </si>
  <si>
    <t xml:space="preserve">Col. 7 as a % of line 12.09 </t>
  </si>
  <si>
    <t>U.S. Governments - Residential Mortgage-Backed Securities</t>
  </si>
  <si>
    <t>03.04</t>
  </si>
  <si>
    <t>06.01</t>
  </si>
  <si>
    <t>07.05</t>
  </si>
  <si>
    <t>12.04</t>
  </si>
  <si>
    <t>12.08</t>
  </si>
  <si>
    <t>Total Publicly Traded Bonds - Other Loan-Backed and Structured Securities</t>
  </si>
  <si>
    <t>15.01</t>
  </si>
  <si>
    <t>Total Privately Placed Bonds - SVO Identified Funds</t>
  </si>
  <si>
    <t>Deduct consideration received on disposals</t>
  </si>
  <si>
    <t>03.11</t>
  </si>
  <si>
    <t>03.22</t>
  </si>
  <si>
    <t>Total gain (loss) recognized for terminations in prior year</t>
  </si>
  <si>
    <t xml:space="preserve">Replication (Synthetic Asset) Transactions: Notional Amount </t>
  </si>
  <si>
    <t>{BLANK}</t>
  </si>
  <si>
    <t>9999999999</t>
  </si>
  <si>
    <t>Less: Positions Disposed of for Failing Effectiveness Criteria</t>
  </si>
  <si>
    <t>DollarNoZeroSuppress</t>
  </si>
  <si>
    <t xml:space="preserve">Adjustment </t>
  </si>
  <si>
    <t>Total investment income recognized as a result of prepayment penalties and/or acceleration fees, Note 5Q, Line 2</t>
  </si>
  <si>
    <t>SCDPT4 Bonds Amortization of Premium</t>
  </si>
  <si>
    <t>Parent, Subsidiaries and Affiliates - Totals</t>
  </si>
  <si>
    <t xml:space="preserve">Over 1 Year Through 5 Years </t>
  </si>
  <si>
    <t>U.S. Governments NAIC 2</t>
  </si>
  <si>
    <t>U.S. States, Territories and Possessions NAIC 3</t>
  </si>
  <si>
    <t>10.1</t>
  </si>
  <si>
    <t>Unaffiliated Bank Loans NAIC 4</t>
  </si>
  <si>
    <t>12.1</t>
  </si>
  <si>
    <t>Total Bonds Prior Year NAIC 4</t>
  </si>
  <si>
    <t>14.1</t>
  </si>
  <si>
    <t>Line 15.7 as a % of Col. 7</t>
  </si>
  <si>
    <t>02.04</t>
  </si>
  <si>
    <t>All Other Governments - Other Loan-Backed and Structured Securities</t>
  </si>
  <si>
    <t>U.S. Political Subdivisions of States, Territories and Possessions, Guaranteed - Totals</t>
  </si>
  <si>
    <t>05.01</t>
  </si>
  <si>
    <t>U.S. Special Revenue &amp; Special Assessment Obligations, etc., Non-Guaranteed - Residential Mortgage-Backed Securities</t>
  </si>
  <si>
    <t>Industrial and Miscellaneous - Commercial Mortgage-Backed Securities</t>
  </si>
  <si>
    <t>06.05</t>
  </si>
  <si>
    <t>Parent, Subsidiaries and Affiliates - Issuer Obligations</t>
  </si>
  <si>
    <t>Total Bonds Current Year - Totals</t>
  </si>
  <si>
    <t>14.01</t>
  </si>
  <si>
    <t>Total Publicly Traded Bonds - SVO Identified Funds</t>
  </si>
  <si>
    <t>Total Privately Placed Bonds - Commercial Mortgage-Backed Securities</t>
  </si>
  <si>
    <t>15.05</t>
  </si>
  <si>
    <t>15.09</t>
  </si>
  <si>
    <t xml:space="preserve">Category </t>
  </si>
  <si>
    <t>Deduct current year's other than temporary impairment recognized</t>
  </si>
  <si>
    <t>Schedule DB - Part A - Verification - Options, Caps, Floors, Collars, Swaps and Forwards</t>
  </si>
  <si>
    <t>Amount recognized (Section 2, Column 16)</t>
  </si>
  <si>
    <t xml:space="preserve">Replication (Synthetic Asset) Transactions: Book/Adjusted Carrying Value </t>
  </si>
  <si>
    <t xml:space="preserve">Replication (Synthetic Asset) Transactions: Effective Date </t>
  </si>
  <si>
    <t xml:space="preserve">Components of the Replication (Synthetic Asset) Transactions: Cash Instrument(s) Held: NAIC Designation or Other Description </t>
  </si>
  <si>
    <t>Schedule DB-Part C-Section 2-Reconciliation of Replication (Synthetic Asset) Transactions Open</t>
  </si>
  <si>
    <t>Part D, Section 1, Column 9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</si>
</sst>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;\(#,##0.0\)"/>
    <numFmt numFmtId="166" formatCode="#,##0.00;\(#,##0.00\)"/>
    <numFmt numFmtId="167" formatCode="mm/dd/yyyy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98FB98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>
      <protection locked="0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165" fontId="1" fillId="2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164" fontId="1" fillId="4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164" fontId="1" fillId="6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164" fontId="1" fillId="7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49" fontId="1" fillId="5" borderId="1" xfId="0" applyNumberFormat="1" applyFont="1" applyFill="1" applyBorder="1" applyAlignment="1" applyProtection="1">
      <alignment horizontal="left" wrapText="1"/>
    </xf>
    <xf numFmtId="0" fontId="1" fillId="3" borderId="1" xfId="0" applyFont="1" applyFill="1" applyBorder="1" applyAlignment="1" applyProtection="1"/>
    <xf numFmtId="0" fontId="1" fillId="8" borderId="1" xfId="0" applyFont="1" applyFill="1" applyBorder="1" applyAlignment="1" applyProtection="1">
      <alignment horizontal="fill"/>
    </xf>
    <xf numFmtId="164" fontId="1" fillId="0" borderId="1" xfId="0" applyNumberFormat="1" applyFont="1" applyFill="1" applyBorder="1" applyAlignment="1" applyProtection="1"/>
    <xf numFmtId="0" fontId="5" fillId="0" borderId="3" xfId="0" applyFont="1" applyBorder="1" applyAlignment="1">
      <alignment horizontal="centerContinuous" wrapText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0" fontId="0" fillId="0" borderId="3" xfId="0" applyBorder="1"/>
    <xf numFmtId="49" fontId="0" fillId="0" borderId="0" xfId="0" applyNumberFormat="1" applyAlignment="1">
      <alignment horizontal="right"/>
    </xf>
    <xf numFmtId="49" fontId="1" fillId="0" borderId="1" xfId="0" applyNumberFormat="1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fill"/>
    </xf>
    <xf numFmtId="3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49" fontId="1" fillId="8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  <protection locked="0"/>
    </xf>
    <xf numFmtId="3" fontId="1" fillId="6" borderId="1" xfId="0" applyNumberFormat="1" applyFont="1" applyFill="1" applyBorder="1" applyAlignment="1" applyProtection="1"/>
    <xf numFmtId="166" fontId="0" fillId="0" borderId="0" xfId="0" applyNumberFormat="1"/>
    <xf numFmtId="3" fontId="1" fillId="0" borderId="1" xfId="0" applyNumberFormat="1" applyFont="1" applyFill="1" applyBorder="1" applyAlignment="1" applyProtection="1"/>
    <xf numFmtId="165" fontId="0" fillId="0" borderId="0" xfId="0" applyNumberFormat="1"/>
    <xf numFmtId="49" fontId="0" fillId="0" borderId="0" xfId="0" applyNumberFormat="1" applyAlignment="1">
      <alignment horizontal="left"/>
    </xf>
    <xf numFmtId="3" fontId="0" fillId="0" borderId="0" xfId="0" applyNumberFormat="1"/>
    <xf numFmtId="49" fontId="1" fillId="9" borderId="1" xfId="0" applyNumberFormat="1" applyFont="1" applyFill="1" applyBorder="1" applyAlignment="1" applyProtection="1">
      <alignment horizontal="left"/>
    </xf>
    <xf numFmtId="167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19" Type="http://schemas.openxmlformats.org/officeDocument/2006/relationships/theme" Target="theme/theme1.xml" /><Relationship Id="rId20" Type="http://schemas.openxmlformats.org/officeDocument/2006/relationships/styles" Target="styles.xml" /><Relationship Id="rId2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3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19.4">
      <c r="C2" s="10" t="s">
        <v>171</v>
      </c>
      <c s="10" t="s">
        <v>626</v>
      </c>
      <c s="10" t="s">
        <v>459</v>
      </c>
      <c s="10" t="s">
        <v>322</v>
      </c>
    </row>
    <row ht="14.15">
      <c r="B3" s="22" t="s">
        <v>104</v>
      </c>
      <c s="4"/>
      <c s="4"/>
      <c s="4"/>
    </row>
    <row ht="47.25">
      <c r="B4" s="24"/>
      <c s="21" t="s">
        <v>356</v>
      </c>
      <c s="5"/>
      <c s="5"/>
    </row>
    <row ht="29.1">
      <c r="B5" s="24"/>
      <c s="23" t="s">
        <v>401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134</v>
      </c>
      <c s="3" t="s">
        <v>134</v>
      </c>
    </row>
    <row>
      <c r="B8" s="11" t="s">
        <v>173</v>
      </c>
      <c s="17" t="s">
        <v>524</v>
      </c>
      <c s="18"/>
      <c s="9">
        <v>5055799628</v>
      </c>
    </row>
    <row>
      <c r="B9" s="11" t="s">
        <v>357</v>
      </c>
      <c s="17" t="s">
        <v>220</v>
      </c>
      <c s="18"/>
      <c s="15">
        <v>1213869341</v>
      </c>
    </row>
    <row>
      <c r="B10" s="11" t="s">
        <v>525</v>
      </c>
      <c s="11" t="s">
        <v>0</v>
      </c>
      <c s="18"/>
      <c s="1">
        <f>EMIC_23A_SCDVERCALC!D9+EMIC_23A_SCDVERCALC!D11+EMIC_23A_SCDVERCALC!D13+EMIC_23A_SCDVERCALC!D15+EMIC_23A_SCDVERCALC!D17+EMIC_23A_SCDVERCALC!D19</f>
        <v>5029133</v>
      </c>
    </row>
    <row>
      <c r="B11" s="11" t="s">
        <v>51</v>
      </c>
      <c s="17" t="s">
        <v>402</v>
      </c>
      <c s="15">
        <v>6024199</v>
      </c>
      <c s="7"/>
    </row>
    <row>
      <c r="B12" s="11" t="s">
        <v>221</v>
      </c>
      <c s="17" t="s">
        <v>106</v>
      </c>
      <c s="15"/>
      <c s="7"/>
    </row>
    <row>
      <c r="B13" s="11" t="s">
        <v>403</v>
      </c>
      <c s="17" t="s">
        <v>281</v>
      </c>
      <c s="15">
        <v>33403724</v>
      </c>
      <c s="7"/>
    </row>
    <row>
      <c r="B14" s="11" t="s">
        <v>579</v>
      </c>
      <c s="11" t="s">
        <v>135</v>
      </c>
      <c s="15">
        <v>1954601</v>
      </c>
      <c s="1">
        <f>D11+D12+D13+D14</f>
        <v>41382524</v>
      </c>
    </row>
    <row>
      <c r="B15" s="11" t="s">
        <v>174</v>
      </c>
      <c s="17" t="s">
        <v>580</v>
      </c>
      <c s="7"/>
      <c s="15">
        <v>-14844283</v>
      </c>
    </row>
    <row>
      <c r="B16" s="11" t="s">
        <v>358</v>
      </c>
      <c s="17" t="s">
        <v>404</v>
      </c>
      <c s="7"/>
      <c s="15">
        <v>815806267</v>
      </c>
    </row>
    <row>
      <c r="B17" s="11" t="s">
        <v>526</v>
      </c>
      <c s="17" t="s">
        <v>527</v>
      </c>
      <c s="7"/>
      <c s="1">
        <f>EMIC_23A_SCDVERCALC!D8+EMIC_23A_SCDVERCALC!D10+EMIC_23A_SCDVERCALC!D12+EMIC_23A_SCDVERCALC!D14+EMIC_23A_SCDVERCALC!D16+EMIC_23A_SCDVERCALC!D18</f>
        <v>3951927</v>
      </c>
    </row>
    <row>
      <c r="B18" s="11" t="s">
        <v>52</v>
      </c>
      <c s="17" t="s">
        <v>136</v>
      </c>
      <c s="15"/>
      <c s="7"/>
    </row>
    <row>
      <c r="B19" s="11" t="s">
        <v>222</v>
      </c>
      <c s="17" t="s">
        <v>107</v>
      </c>
      <c s="15"/>
      <c s="7"/>
    </row>
    <row>
      <c r="B20" s="11" t="s">
        <v>405</v>
      </c>
      <c s="17" t="s">
        <v>137</v>
      </c>
      <c s="15"/>
      <c s="7"/>
    </row>
    <row>
      <c r="B21" s="11" t="s">
        <v>581</v>
      </c>
      <c s="11" t="s">
        <v>138</v>
      </c>
      <c s="15"/>
      <c s="1">
        <f>D18+D19+D20+D21</f>
        <v>0</v>
      </c>
    </row>
    <row>
      <c r="B22" s="11" t="s">
        <v>406</v>
      </c>
      <c s="17" t="s">
        <v>139</v>
      </c>
      <c s="15"/>
      <c s="7"/>
    </row>
    <row>
      <c r="B23" s="11" t="s">
        <v>582</v>
      </c>
      <c s="17" t="s">
        <v>460</v>
      </c>
      <c s="15"/>
      <c s="7"/>
    </row>
    <row>
      <c r="B24" s="11" t="s">
        <v>53</v>
      </c>
      <c s="17" t="s">
        <v>461</v>
      </c>
      <c s="15"/>
      <c s="7"/>
    </row>
    <row>
      <c r="B25" s="11" t="s">
        <v>223</v>
      </c>
      <c s="11" t="s">
        <v>495</v>
      </c>
      <c s="15"/>
      <c s="1">
        <f>D22+D23+D24+D25</f>
        <v>0</v>
      </c>
    </row>
    <row>
      <c r="B26" s="11" t="s">
        <v>528</v>
      </c>
      <c s="17" t="s">
        <v>656</v>
      </c>
      <c s="7"/>
      <c s="15">
        <v>142660</v>
      </c>
    </row>
    <row>
      <c r="B27" s="11" t="s">
        <v>1</v>
      </c>
      <c s="17" t="s">
        <v>407</v>
      </c>
      <c s="7"/>
      <c s="1">
        <f>(E8+E9+E10+E14+E15+E21+E26)-(E16+E17+E25)</f>
        <v>5481620809</v>
      </c>
    </row>
    <row>
      <c r="B28" s="11" t="s">
        <v>175</v>
      </c>
      <c s="17" t="s">
        <v>324</v>
      </c>
      <c s="7"/>
      <c s="15"/>
    </row>
    <row>
      <c r="B29" s="11" t="s">
        <v>359</v>
      </c>
      <c s="17" t="s">
        <v>325</v>
      </c>
      <c s="7"/>
      <c s="1">
        <f>E27-E28</f>
        <v>5481620809</v>
      </c>
    </row>
    <row>
      <c r="B3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SI03</oddHeader>
    <oddFooter>&amp;LStat-Reporting Application : &amp;R SaveAs(3/8/2024-2:25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19.4">
      <c r="C2" s="12" t="str">
        <f>EMIC_23A_SCDVER!Wings_Company_ID</f>
        <v>EMIC</v>
      </c>
      <c s="12" t="str">
        <f>EMIC_23A_SCDVER!Wings_Statement_ID</f>
        <v>23A</v>
      </c>
      <c s="10" t="s">
        <v>459</v>
      </c>
      <c s="10" t="s">
        <v>323</v>
      </c>
    </row>
    <row ht="14.15">
      <c r="B3" s="22" t="s">
        <v>104</v>
      </c>
      <c s="4"/>
      <c s="4"/>
    </row>
    <row ht="70.25">
      <c r="B4" s="24"/>
      <c s="21" t="s">
        <v>356</v>
      </c>
      <c s="5"/>
    </row>
    <row ht="42.9">
      <c r="B5" s="24"/>
      <c s="23" t="s">
        <v>401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11" t="s">
        <v>173</v>
      </c>
      <c s="11" t="s">
        <v>54</v>
      </c>
      <c s="32" t="s">
        <v>2</v>
      </c>
    </row>
    <row>
      <c r="B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&amp;CSCDVERZ - SI03</oddHeader>
    <oddFooter>&amp;LStat-Reporting Application : &amp;R SaveAs(3/8/2024-2:25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6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19.4">
      <c r="C2" s="12" t="str">
        <f>EMIC_23A_SCDVER!Wings_Company_ID</f>
        <v>EMIC</v>
      </c>
      <c s="12" t="str">
        <f>EMIC_23A_SCDVER!Wings_Statement_ID</f>
        <v>23A</v>
      </c>
      <c s="10" t="s">
        <v>459</v>
      </c>
      <c s="10" t="s">
        <v>400</v>
      </c>
    </row>
    <row ht="14.15">
      <c r="B3" s="22" t="s">
        <v>104</v>
      </c>
      <c s="4"/>
      <c s="4"/>
      <c s="4"/>
      <c s="4"/>
    </row>
    <row ht="35.75">
      <c r="B4" s="24"/>
      <c s="21" t="s">
        <v>356</v>
      </c>
      <c s="5"/>
      <c s="5"/>
      <c s="5"/>
    </row>
    <row ht="29.1">
      <c r="B5" s="24"/>
      <c s="23" t="s">
        <v>401</v>
      </c>
      <c s="5"/>
      <c s="5"/>
      <c s="5"/>
    </row>
    <row ht="14.15">
      <c r="B6" s="3"/>
      <c s="3"/>
      <c s="3">
        <v>1</v>
      </c>
      <c s="3">
        <v>2</v>
      </c>
      <c s="3">
        <v>3</v>
      </c>
    </row>
    <row ht="16.95">
      <c r="B7" s="3"/>
      <c s="3"/>
      <c s="3" t="s">
        <v>523</v>
      </c>
      <c s="3" t="s">
        <v>655</v>
      </c>
      <c s="3" t="s">
        <v>494</v>
      </c>
    </row>
    <row>
      <c r="B8" s="11" t="s">
        <v>173</v>
      </c>
      <c s="17" t="s">
        <v>529</v>
      </c>
      <c s="1">
        <f t="shared" si="0" ref="D8:D19">F8+E8</f>
        <v>3496904</v>
      </c>
      <c s="2">
        <v>4981</v>
      </c>
      <c s="15">
        <v>3491923</v>
      </c>
    </row>
    <row>
      <c r="B9" s="11" t="s">
        <v>357</v>
      </c>
      <c s="17" t="s">
        <v>530</v>
      </c>
      <c s="1">
        <f t="shared" si="0"/>
        <v>4340553</v>
      </c>
      <c s="2">
        <v>4981</v>
      </c>
      <c s="15">
        <v>4335572</v>
      </c>
    </row>
    <row>
      <c r="B10" s="11" t="s">
        <v>525</v>
      </c>
      <c s="17" t="s">
        <v>282</v>
      </c>
      <c s="1">
        <f t="shared" si="0"/>
        <v>0</v>
      </c>
      <c s="2"/>
      <c s="15"/>
    </row>
    <row>
      <c r="B11" s="11" t="s">
        <v>3</v>
      </c>
      <c s="17" t="s">
        <v>531</v>
      </c>
      <c s="1">
        <f t="shared" si="0"/>
        <v>0</v>
      </c>
      <c s="2"/>
      <c s="15"/>
    </row>
    <row>
      <c r="B12" s="11" t="s">
        <v>174</v>
      </c>
      <c s="17" t="s">
        <v>657</v>
      </c>
      <c s="1">
        <f t="shared" si="0"/>
        <v>455023</v>
      </c>
      <c s="2"/>
      <c s="15">
        <v>455023</v>
      </c>
    </row>
    <row>
      <c r="B13" s="11" t="s">
        <v>358</v>
      </c>
      <c s="17" t="s">
        <v>283</v>
      </c>
      <c s="1">
        <f t="shared" si="0"/>
        <v>576844</v>
      </c>
      <c s="2"/>
      <c s="15">
        <v>576844</v>
      </c>
    </row>
    <row>
      <c r="B14" s="11" t="s">
        <v>526</v>
      </c>
      <c s="17" t="s">
        <v>360</v>
      </c>
      <c s="1">
        <f t="shared" si="0"/>
        <v>0</v>
      </c>
      <c s="2"/>
      <c s="15"/>
    </row>
    <row>
      <c r="B15" s="11" t="s">
        <v>4</v>
      </c>
      <c s="17" t="s">
        <v>462</v>
      </c>
      <c s="1">
        <f t="shared" si="0"/>
        <v>0</v>
      </c>
      <c s="2"/>
      <c s="15"/>
    </row>
    <row>
      <c r="B16" s="11" t="s">
        <v>176</v>
      </c>
      <c s="17" t="s">
        <v>627</v>
      </c>
      <c s="1">
        <f t="shared" si="0"/>
        <v>0</v>
      </c>
      <c s="2"/>
      <c s="15"/>
    </row>
    <row>
      <c r="B17" s="11" t="s">
        <v>528</v>
      </c>
      <c s="17" t="s">
        <v>628</v>
      </c>
      <c s="1">
        <f t="shared" si="0"/>
        <v>111736</v>
      </c>
      <c s="2"/>
      <c s="15">
        <v>111736</v>
      </c>
    </row>
    <row>
      <c r="B18" s="11" t="s">
        <v>1</v>
      </c>
      <c s="17" t="s">
        <v>284</v>
      </c>
      <c s="1">
        <f t="shared" si="0"/>
        <v>0</v>
      </c>
      <c s="2"/>
      <c s="15"/>
    </row>
    <row>
      <c r="B19" s="11" t="s">
        <v>175</v>
      </c>
      <c s="17" t="s">
        <v>326</v>
      </c>
      <c s="1">
        <f t="shared" si="0"/>
        <v>0</v>
      </c>
      <c s="2"/>
      <c s="15"/>
    </row>
    <row>
      <c r="B2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&amp;CSCDVERCALC - SI03</oddHeader>
    <oddFooter>&amp;LStat-Reporting Application : &amp;R SaveAs(3/8/2024-2:25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5</v>
      </c>
      <c s="10" t="s">
        <v>583</v>
      </c>
    </row>
    <row ht="14.15">
      <c r="B3" s="22" t="s">
        <v>327</v>
      </c>
      <c s="4"/>
      <c s="4"/>
      <c s="4"/>
      <c s="4"/>
      <c s="4"/>
    </row>
    <row ht="24.25">
      <c r="B4" s="24"/>
      <c s="21" t="s">
        <v>356</v>
      </c>
      <c s="5"/>
      <c s="5"/>
      <c s="5"/>
      <c s="5"/>
    </row>
    <row ht="14.9">
      <c r="B5" s="24"/>
      <c s="23" t="s">
        <v>496</v>
      </c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</row>
    <row ht="16.95">
      <c r="B7" s="3"/>
      <c s="3"/>
      <c s="3" t="s">
        <v>140</v>
      </c>
      <c s="3" t="s">
        <v>630</v>
      </c>
      <c s="3" t="s">
        <v>224</v>
      </c>
      <c s="3" t="s">
        <v>361</v>
      </c>
    </row>
    <row>
      <c r="B8" s="11" t="s">
        <v>173</v>
      </c>
      <c s="17" t="s">
        <v>55</v>
      </c>
      <c s="15">
        <v>20665257</v>
      </c>
      <c s="15">
        <v>20167667</v>
      </c>
      <c s="15">
        <v>20669347</v>
      </c>
      <c s="15">
        <v>20670000</v>
      </c>
    </row>
    <row>
      <c r="B9" s="11" t="s">
        <v>357</v>
      </c>
      <c s="11" t="s">
        <v>584</v>
      </c>
      <c s="2"/>
      <c s="2"/>
      <c s="2"/>
      <c s="2"/>
    </row>
    <row>
      <c r="B10" s="11" t="s">
        <v>525</v>
      </c>
      <c s="11" t="s">
        <v>177</v>
      </c>
      <c s="2"/>
      <c s="2"/>
      <c s="2"/>
      <c s="2"/>
    </row>
    <row>
      <c r="B11" s="11" t="s">
        <v>3</v>
      </c>
      <c s="11" t="s">
        <v>56</v>
      </c>
      <c s="1">
        <f t="shared" si="0" ref="D11:G11">D8+D9+D10</f>
        <v>20665257</v>
      </c>
      <c s="1">
        <f t="shared" si="0"/>
        <v>20167667</v>
      </c>
      <c s="1">
        <f t="shared" si="0"/>
        <v>20669347</v>
      </c>
      <c s="1">
        <f t="shared" si="0"/>
        <v>20670000</v>
      </c>
    </row>
    <row>
      <c r="B12" s="11" t="s">
        <v>174</v>
      </c>
      <c s="17" t="s">
        <v>108</v>
      </c>
      <c s="15">
        <v>58246847</v>
      </c>
      <c s="15">
        <v>49620255</v>
      </c>
      <c s="15">
        <v>58276105</v>
      </c>
      <c s="15">
        <v>58090000</v>
      </c>
    </row>
    <row>
      <c r="B13" s="11" t="s">
        <v>358</v>
      </c>
      <c s="17" t="s">
        <v>285</v>
      </c>
      <c s="15">
        <v>52414952</v>
      </c>
      <c s="15">
        <v>48514521</v>
      </c>
      <c s="15">
        <v>45671590</v>
      </c>
      <c s="15">
        <v>57065000</v>
      </c>
    </row>
    <row>
      <c r="B14" s="11" t="s">
        <v>526</v>
      </c>
      <c s="17" t="s">
        <v>408</v>
      </c>
      <c s="15">
        <v>324338035</v>
      </c>
      <c s="15">
        <v>273538146</v>
      </c>
      <c s="15">
        <v>324309089</v>
      </c>
      <c s="15">
        <v>324635000</v>
      </c>
    </row>
    <row>
      <c r="B15" s="11" t="s">
        <v>4</v>
      </c>
      <c s="17" t="s">
        <v>57</v>
      </c>
      <c s="2">
        <v>3559572316</v>
      </c>
      <c s="2">
        <v>3372788329</v>
      </c>
      <c s="2">
        <v>3567525073</v>
      </c>
      <c s="2">
        <v>3577850641</v>
      </c>
    </row>
    <row>
      <c r="B16" s="11" t="s">
        <v>176</v>
      </c>
      <c s="11" t="s">
        <v>584</v>
      </c>
      <c s="2">
        <v>109633418</v>
      </c>
      <c s="2">
        <v>105398029</v>
      </c>
      <c s="2">
        <v>110698703</v>
      </c>
      <c s="2">
        <v>109448500</v>
      </c>
    </row>
    <row>
      <c r="B17" s="11" t="s">
        <v>528</v>
      </c>
      <c s="11" t="s">
        <v>177</v>
      </c>
      <c s="2">
        <v>823151189</v>
      </c>
      <c s="2">
        <v>789088105</v>
      </c>
      <c s="2">
        <v>825959075</v>
      </c>
      <c s="2">
        <v>827281337</v>
      </c>
    </row>
    <row>
      <c r="B18" s="11" t="s">
        <v>1</v>
      </c>
      <c s="11" t="s">
        <v>56</v>
      </c>
      <c s="1">
        <f t="shared" si="1" ref="D18:G18">D15+D16+D17</f>
        <v>4492356923</v>
      </c>
      <c s="1">
        <f t="shared" si="1"/>
        <v>4267274463</v>
      </c>
      <c s="1">
        <f t="shared" si="1"/>
        <v>4504182851</v>
      </c>
      <c s="1">
        <f t="shared" si="1"/>
        <v>4514580478</v>
      </c>
    </row>
    <row>
      <c r="B19" s="11" t="s">
        <v>175</v>
      </c>
      <c s="17" t="s">
        <v>658</v>
      </c>
      <c s="15"/>
      <c s="15"/>
      <c s="15"/>
      <c s="15"/>
    </row>
    <row>
      <c r="B20" s="11" t="s">
        <v>359</v>
      </c>
      <c s="11" t="s">
        <v>362</v>
      </c>
      <c s="1">
        <f t="shared" si="2" ref="D20:G20">D11+D12+D13+D14+D18+D19</f>
        <v>4948022014</v>
      </c>
      <c s="1">
        <f t="shared" si="2"/>
        <v>4659115052</v>
      </c>
      <c s="1">
        <f t="shared" si="2"/>
        <v>4953108982</v>
      </c>
      <c s="1">
        <f t="shared" si="2"/>
        <v>4975040478</v>
      </c>
    </row>
    <row>
      <c r="B21" s="11" t="s">
        <v>532</v>
      </c>
      <c s="17" t="s">
        <v>585</v>
      </c>
      <c s="2"/>
      <c s="2"/>
      <c s="2"/>
      <c s="7"/>
    </row>
    <row>
      <c r="B22" s="11" t="s">
        <v>6</v>
      </c>
      <c s="11" t="s">
        <v>584</v>
      </c>
      <c s="2"/>
      <c s="2"/>
      <c s="2"/>
      <c s="7"/>
    </row>
    <row>
      <c r="B23" s="11" t="s">
        <v>178</v>
      </c>
      <c s="11" t="s">
        <v>177</v>
      </c>
      <c s="2"/>
      <c s="2"/>
      <c s="2"/>
      <c s="7"/>
    </row>
    <row>
      <c r="B24" s="11" t="s">
        <v>363</v>
      </c>
      <c s="11" t="s">
        <v>56</v>
      </c>
      <c s="1">
        <f t="shared" si="3" ref="D24:F24">D21+D22+D23</f>
        <v>0</v>
      </c>
      <c s="1">
        <f t="shared" si="3"/>
        <v>0</v>
      </c>
      <c s="1">
        <f t="shared" si="3"/>
        <v>0</v>
      </c>
      <c s="7"/>
    </row>
    <row>
      <c r="B25" s="11" t="s">
        <v>586</v>
      </c>
      <c s="17" t="s">
        <v>658</v>
      </c>
      <c s="15"/>
      <c s="15"/>
      <c s="15"/>
      <c s="7"/>
    </row>
    <row>
      <c r="B26" s="11" t="s">
        <v>58</v>
      </c>
      <c s="11" t="s">
        <v>409</v>
      </c>
      <c s="1">
        <f t="shared" si="4" ref="D26:F26">D24+D25</f>
        <v>0</v>
      </c>
      <c s="1">
        <f t="shared" si="4"/>
        <v>0</v>
      </c>
      <c s="1">
        <f t="shared" si="4"/>
        <v>0</v>
      </c>
      <c s="7"/>
    </row>
    <row>
      <c r="B27" s="11" t="s">
        <v>364</v>
      </c>
      <c s="17" t="s">
        <v>497</v>
      </c>
      <c s="2"/>
      <c s="2"/>
      <c s="2"/>
      <c s="7"/>
    </row>
    <row>
      <c r="B28" s="11" t="s">
        <v>533</v>
      </c>
      <c s="11" t="s">
        <v>584</v>
      </c>
      <c s="2"/>
      <c s="2"/>
      <c s="2"/>
      <c s="7"/>
    </row>
    <row>
      <c r="B29" s="11" t="s">
        <v>7</v>
      </c>
      <c s="11" t="s">
        <v>177</v>
      </c>
      <c s="2"/>
      <c s="2"/>
      <c s="2"/>
      <c s="7"/>
    </row>
    <row>
      <c r="B30" s="11" t="s">
        <v>179</v>
      </c>
      <c s="11" t="s">
        <v>56</v>
      </c>
      <c s="1">
        <f t="shared" si="5" ref="D30:F30">D27+D28+D29</f>
        <v>0</v>
      </c>
      <c s="1">
        <f t="shared" si="5"/>
        <v>0</v>
      </c>
      <c s="1">
        <f t="shared" si="5"/>
        <v>0</v>
      </c>
      <c s="7"/>
    </row>
    <row>
      <c r="B31" s="11" t="s">
        <v>365</v>
      </c>
      <c s="17" t="s">
        <v>658</v>
      </c>
      <c s="15">
        <v>533598795</v>
      </c>
      <c s="15">
        <v>533598795</v>
      </c>
      <c s="15">
        <v>500195070</v>
      </c>
      <c s="7"/>
    </row>
    <row>
      <c r="B32" s="11" t="s">
        <v>534</v>
      </c>
      <c s="11" t="s">
        <v>180</v>
      </c>
      <c s="1">
        <f t="shared" si="6" ref="D32:F32">D30+D31</f>
        <v>533598795</v>
      </c>
      <c s="1">
        <f t="shared" si="6"/>
        <v>533598795</v>
      </c>
      <c s="1">
        <f t="shared" si="6"/>
        <v>500195070</v>
      </c>
      <c s="7"/>
    </row>
    <row>
      <c r="B33" s="11" t="s">
        <v>8</v>
      </c>
      <c s="11" t="s">
        <v>535</v>
      </c>
      <c s="1">
        <f t="shared" si="7" ref="D33:F33">D26+D32</f>
        <v>533598795</v>
      </c>
      <c s="1">
        <f t="shared" si="7"/>
        <v>533598795</v>
      </c>
      <c s="1">
        <f t="shared" si="7"/>
        <v>500195070</v>
      </c>
      <c s="7"/>
    </row>
    <row>
      <c r="B34" s="11" t="s">
        <v>225</v>
      </c>
      <c s="11" t="s">
        <v>59</v>
      </c>
      <c s="1">
        <f t="shared" si="8" ref="D34:F34">D20+D33</f>
        <v>5481620809</v>
      </c>
      <c s="1">
        <f t="shared" si="8"/>
        <v>5192713847</v>
      </c>
      <c s="1">
        <f t="shared" si="8"/>
        <v>5453304052</v>
      </c>
      <c s="7"/>
    </row>
    <row>
      <c r="B35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 - SI04</oddHeader>
    <oddFooter>&amp;LStat-Reporting Application : &amp;R SaveAs(3/8/2024-2:25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5</v>
      </c>
      <c s="10" t="s">
        <v>629</v>
      </c>
    </row>
    <row ht="14.15">
      <c r="B3" s="22" t="s">
        <v>327</v>
      </c>
      <c s="4"/>
      <c s="4"/>
    </row>
    <row ht="70.25">
      <c r="B4" s="24"/>
      <c s="21" t="s">
        <v>356</v>
      </c>
      <c s="5"/>
    </row>
    <row ht="42.9">
      <c r="B5" s="24"/>
      <c s="23" t="s">
        <v>496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11" t="s">
        <v>173</v>
      </c>
      <c s="11" t="s">
        <v>54</v>
      </c>
      <c s="32" t="s">
        <v>2</v>
      </c>
    </row>
    <row>
      <c r="B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&amp;CSCDSUMZ - SI04</oddHeader>
    <oddFooter>&amp;LStat-Reporting Application : &amp;R SaveAs(3/8/2024-2:25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536</v>
      </c>
      <c s="10" t="s">
        <v>9</v>
      </c>
    </row>
    <row ht="14.15">
      <c r="B3" s="22" t="s">
        <v>537</v>
      </c>
      <c s="4"/>
      <c s="4"/>
      <c s="4"/>
      <c s="4"/>
      <c s="4"/>
      <c s="4"/>
      <c s="4"/>
      <c s="4"/>
      <c s="4"/>
      <c s="4"/>
      <c s="4"/>
      <c s="4"/>
      <c s="4"/>
    </row>
    <row ht="14.15">
      <c r="B4" s="24"/>
      <c s="21" t="s">
        <v>356</v>
      </c>
      <c s="5"/>
      <c s="5"/>
      <c s="5"/>
      <c s="5"/>
      <c s="5"/>
      <c s="5"/>
      <c s="5"/>
      <c s="5"/>
      <c s="5"/>
      <c s="5"/>
      <c s="5"/>
      <c s="5"/>
    </row>
    <row ht="29.1">
      <c r="B5" s="24"/>
      <c s="23" t="s">
        <v>631</v>
      </c>
      <c s="5"/>
      <c s="5"/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</row>
    <row ht="25">
      <c r="B7" s="3"/>
      <c s="3"/>
      <c s="3" t="s">
        <v>287</v>
      </c>
      <c s="3" t="s">
        <v>659</v>
      </c>
      <c s="3" t="s">
        <v>410</v>
      </c>
      <c s="3" t="s">
        <v>226</v>
      </c>
      <c s="3" t="s">
        <v>538</v>
      </c>
      <c s="3" t="s">
        <v>539</v>
      </c>
      <c s="3" t="s">
        <v>227</v>
      </c>
      <c s="3" t="s">
        <v>141</v>
      </c>
      <c s="3" t="s">
        <v>540</v>
      </c>
      <c s="3" t="s">
        <v>411</v>
      </c>
      <c s="3" t="s">
        <v>587</v>
      </c>
      <c s="3" t="s">
        <v>228</v>
      </c>
    </row>
    <row>
      <c r="B8" s="11" t="s">
        <v>367</v>
      </c>
      <c s="11" t="s">
        <v>498</v>
      </c>
      <c s="2">
        <v>9982937</v>
      </c>
      <c s="2">
        <v>10504909</v>
      </c>
      <c s="2"/>
      <c s="2">
        <v>177411</v>
      </c>
      <c s="2"/>
      <c s="18"/>
      <c s="1">
        <f t="shared" si="0" ref="J8:J13">SUM(D8:H8)</f>
        <v>20665257</v>
      </c>
      <c s="6">
        <f>_xlfn.IFERROR((J8/J91),0)*100</f>
        <v>0.4176468281978019</v>
      </c>
      <c s="9">
        <v>25870178</v>
      </c>
      <c s="6">
        <f>_xlfn.IFERROR((L8/L99),0)*100</f>
        <v>0.5116934066676228</v>
      </c>
      <c s="2">
        <v>20665257</v>
      </c>
      <c s="1">
        <f t="shared" si="1" ref="O8:O13">J8-N8</f>
        <v>0</v>
      </c>
    </row>
    <row>
      <c r="B9" s="11" t="s">
        <v>588</v>
      </c>
      <c s="11" t="s">
        <v>660</v>
      </c>
      <c s="2"/>
      <c s="2"/>
      <c s="2"/>
      <c s="2"/>
      <c s="2"/>
      <c s="18"/>
      <c s="1">
        <f t="shared" si="0"/>
        <v>0</v>
      </c>
      <c s="6">
        <f>_xlfn.IFERROR((J9/J91),0)*100</f>
        <v>0</v>
      </c>
      <c s="9"/>
      <c s="6">
        <f>_xlfn.IFERROR((L9/L99),0)*100</f>
        <v>0</v>
      </c>
      <c s="2"/>
      <c s="1">
        <f t="shared" si="1"/>
        <v>0</v>
      </c>
    </row>
    <row>
      <c r="B10" s="11" t="s">
        <v>60</v>
      </c>
      <c s="11" t="s">
        <v>142</v>
      </c>
      <c s="2"/>
      <c s="2"/>
      <c s="2"/>
      <c s="2"/>
      <c s="2"/>
      <c s="18"/>
      <c s="1">
        <f t="shared" si="0"/>
        <v>0</v>
      </c>
      <c s="6">
        <f>_xlfn.IFERROR((J10/J91),0)*100</f>
        <v>0</v>
      </c>
      <c s="9"/>
      <c s="6">
        <f>_xlfn.IFERROR((L10/L99),0)*100</f>
        <v>0</v>
      </c>
      <c s="2"/>
      <c s="1">
        <f t="shared" si="1"/>
        <v>0</v>
      </c>
    </row>
    <row>
      <c r="B11" s="11" t="s">
        <v>229</v>
      </c>
      <c s="11" t="s">
        <v>328</v>
      </c>
      <c s="2"/>
      <c s="2"/>
      <c s="2"/>
      <c s="2"/>
      <c s="2"/>
      <c s="18"/>
      <c s="1">
        <f t="shared" si="0"/>
        <v>0</v>
      </c>
      <c s="6">
        <f>_xlfn.IFERROR((J11/J91),0)*100</f>
        <v>0</v>
      </c>
      <c s="9"/>
      <c s="6">
        <f>_xlfn.IFERROR((L11/L99),0)*100</f>
        <v>0</v>
      </c>
      <c s="2"/>
      <c s="1">
        <f t="shared" si="1"/>
        <v>0</v>
      </c>
    </row>
    <row>
      <c r="B12" s="11" t="s">
        <v>412</v>
      </c>
      <c s="11" t="s">
        <v>499</v>
      </c>
      <c s="2"/>
      <c s="2"/>
      <c s="2"/>
      <c s="2"/>
      <c s="2"/>
      <c s="18"/>
      <c s="1">
        <f t="shared" si="0"/>
        <v>0</v>
      </c>
      <c s="6">
        <f>_xlfn.IFERROR((J12/J91),0)*100</f>
        <v>0</v>
      </c>
      <c s="9"/>
      <c s="6">
        <f>_xlfn.IFERROR((L12/L99),0)*100</f>
        <v>0</v>
      </c>
      <c s="2"/>
      <c s="1">
        <f t="shared" si="1"/>
        <v>0</v>
      </c>
    </row>
    <row>
      <c r="B13" s="11" t="s">
        <v>589</v>
      </c>
      <c s="11" t="s">
        <v>10</v>
      </c>
      <c s="2"/>
      <c s="2"/>
      <c s="2"/>
      <c s="2"/>
      <c s="2"/>
      <c s="18"/>
      <c s="1">
        <f t="shared" si="0"/>
        <v>0</v>
      </c>
      <c s="6">
        <f>_xlfn.IFERROR((J13/J91),0)*100</f>
        <v>0</v>
      </c>
      <c s="9"/>
      <c s="6">
        <f>_xlfn.IFERROR((L13/L99),0)*100</f>
        <v>0</v>
      </c>
      <c s="2"/>
      <c s="1">
        <f t="shared" si="1"/>
        <v>0</v>
      </c>
    </row>
    <row>
      <c r="B14" s="11" t="s">
        <v>61</v>
      </c>
      <c s="11" t="s">
        <v>541</v>
      </c>
      <c s="1">
        <f t="shared" si="2" ref="D14:H14">SUM(D8:D13)</f>
        <v>9982937</v>
      </c>
      <c s="1">
        <f t="shared" si="2"/>
        <v>10504909</v>
      </c>
      <c s="1">
        <f t="shared" si="2"/>
        <v>0</v>
      </c>
      <c s="1">
        <f t="shared" si="2"/>
        <v>177411</v>
      </c>
      <c s="1">
        <f t="shared" si="2"/>
        <v>0</v>
      </c>
      <c s="18"/>
      <c s="1">
        <f>SUM(J8:J13)</f>
        <v>20665257</v>
      </c>
      <c s="6">
        <f>_xlfn.IFERROR((J14/J91),0)*100</f>
        <v>0.4176468281978019</v>
      </c>
      <c s="1">
        <f>SUM(L8:L13)</f>
        <v>25870178</v>
      </c>
      <c s="6">
        <f>_xlfn.IFERROR((L14/L99),0)*100</f>
        <v>0.5116934066676228</v>
      </c>
      <c s="1">
        <f t="shared" si="3" ref="N14:O14">SUM(N8:N13)</f>
        <v>20665257</v>
      </c>
      <c s="1">
        <f t="shared" si="3"/>
        <v>0</v>
      </c>
    </row>
    <row>
      <c r="B15" s="11" t="s">
        <v>11</v>
      </c>
      <c s="17" t="s">
        <v>12</v>
      </c>
      <c s="2"/>
      <c s="2"/>
      <c s="2"/>
      <c s="2"/>
      <c s="2"/>
      <c s="18"/>
      <c s="1">
        <f t="shared" si="4" ref="J15:J20">SUM(D15:H15)</f>
        <v>0</v>
      </c>
      <c s="6">
        <f>_xlfn.IFERROR((J15/J91),0)*100</f>
        <v>0</v>
      </c>
      <c s="9"/>
      <c s="6">
        <f>_xlfn.IFERROR((L15/L99),0)*100</f>
        <v>0</v>
      </c>
      <c s="2"/>
      <c s="1">
        <f t="shared" si="5" ref="O15:O20">J15-N15</f>
        <v>0</v>
      </c>
    </row>
    <row>
      <c r="B16" s="11" t="s">
        <v>230</v>
      </c>
      <c s="17" t="s">
        <v>231</v>
      </c>
      <c s="2"/>
      <c s="2"/>
      <c s="2"/>
      <c s="2"/>
      <c s="2"/>
      <c s="18"/>
      <c s="1">
        <f t="shared" si="4"/>
        <v>0</v>
      </c>
      <c s="6">
        <f>_xlfn.IFERROR((J16/J91),0)*100</f>
        <v>0</v>
      </c>
      <c s="9"/>
      <c s="6">
        <f>_xlfn.IFERROR((L16/L99),0)*100</f>
        <v>0</v>
      </c>
      <c s="2"/>
      <c s="1">
        <f t="shared" si="5"/>
        <v>0</v>
      </c>
    </row>
    <row>
      <c r="B17" s="11" t="s">
        <v>413</v>
      </c>
      <c s="17" t="s">
        <v>414</v>
      </c>
      <c s="2"/>
      <c s="2"/>
      <c s="2"/>
      <c s="2"/>
      <c s="2"/>
      <c s="18"/>
      <c s="1">
        <f t="shared" si="4"/>
        <v>0</v>
      </c>
      <c s="6">
        <f>_xlfn.IFERROR((J17/J91),0)*100</f>
        <v>0</v>
      </c>
      <c s="9"/>
      <c s="6">
        <f>_xlfn.IFERROR((L17/L99),0)*100</f>
        <v>0</v>
      </c>
      <c s="2"/>
      <c s="1">
        <f t="shared" si="5"/>
        <v>0</v>
      </c>
    </row>
    <row>
      <c r="B18" s="11" t="s">
        <v>590</v>
      </c>
      <c s="17" t="s">
        <v>591</v>
      </c>
      <c s="2"/>
      <c s="2"/>
      <c s="2"/>
      <c s="2"/>
      <c s="2"/>
      <c s="18"/>
      <c s="1">
        <f t="shared" si="4"/>
        <v>0</v>
      </c>
      <c s="6">
        <f>_xlfn.IFERROR((J18/J91),0)*100</f>
        <v>0</v>
      </c>
      <c s="9"/>
      <c s="6">
        <f>_xlfn.IFERROR((L18/L99),0)*100</f>
        <v>0</v>
      </c>
      <c s="2"/>
      <c s="1">
        <f t="shared" si="5"/>
        <v>0</v>
      </c>
    </row>
    <row>
      <c r="B19" s="11" t="s">
        <v>62</v>
      </c>
      <c s="17" t="s">
        <v>63</v>
      </c>
      <c s="2"/>
      <c s="2"/>
      <c s="2"/>
      <c s="2"/>
      <c s="2"/>
      <c s="18"/>
      <c s="1">
        <f t="shared" si="4"/>
        <v>0</v>
      </c>
      <c s="6">
        <f>_xlfn.IFERROR((J19/J91),0)*100</f>
        <v>0</v>
      </c>
      <c s="9"/>
      <c s="6">
        <f>_xlfn.IFERROR((L19/L99),0)*100</f>
        <v>0</v>
      </c>
      <c s="2"/>
      <c s="1">
        <f t="shared" si="5"/>
        <v>0</v>
      </c>
    </row>
    <row>
      <c r="B20" s="11" t="s">
        <v>232</v>
      </c>
      <c s="17" t="s">
        <v>233</v>
      </c>
      <c s="2"/>
      <c s="2"/>
      <c s="2"/>
      <c s="2"/>
      <c s="2"/>
      <c s="18"/>
      <c s="1">
        <f t="shared" si="4"/>
        <v>0</v>
      </c>
      <c s="6">
        <f>_xlfn.IFERROR((J20/J91),0)*100</f>
        <v>0</v>
      </c>
      <c s="9"/>
      <c s="6">
        <f>_xlfn.IFERROR((L20/L99),0)*100</f>
        <v>0</v>
      </c>
      <c s="2"/>
      <c s="1">
        <f t="shared" si="5"/>
        <v>0</v>
      </c>
    </row>
    <row>
      <c r="B21" s="11" t="s">
        <v>415</v>
      </c>
      <c s="17" t="s">
        <v>109</v>
      </c>
      <c s="1">
        <f t="shared" si="6" ref="D21:H21">SUM(D15:D20)</f>
        <v>0</v>
      </c>
      <c s="1">
        <f t="shared" si="6"/>
        <v>0</v>
      </c>
      <c s="1">
        <f t="shared" si="6"/>
        <v>0</v>
      </c>
      <c s="1">
        <f t="shared" si="6"/>
        <v>0</v>
      </c>
      <c s="1">
        <f t="shared" si="6"/>
        <v>0</v>
      </c>
      <c s="18"/>
      <c s="1">
        <f>SUM(J15:J20)</f>
        <v>0</v>
      </c>
      <c s="6">
        <f>_xlfn.IFERROR((J21/J91),0)*100</f>
        <v>0</v>
      </c>
      <c s="1">
        <f>SUM(L15:L20)</f>
        <v>0</v>
      </c>
      <c s="6">
        <f>_xlfn.IFERROR((L21/L99),0)*100</f>
        <v>0</v>
      </c>
      <c s="1">
        <f t="shared" si="7" ref="N21:O21">SUM(N15:N20)</f>
        <v>0</v>
      </c>
      <c s="1">
        <f t="shared" si="7"/>
        <v>0</v>
      </c>
    </row>
    <row>
      <c r="B22" s="11" t="s">
        <v>416</v>
      </c>
      <c s="17" t="s">
        <v>329</v>
      </c>
      <c s="2">
        <v>198560</v>
      </c>
      <c s="2">
        <v>429720</v>
      </c>
      <c s="2">
        <v>50598566</v>
      </c>
      <c s="2">
        <v>7020001</v>
      </c>
      <c s="2"/>
      <c s="18"/>
      <c s="1">
        <f t="shared" si="8" ref="J22:J27">SUM(D22:H22)</f>
        <v>58246847</v>
      </c>
      <c s="6">
        <f>_xlfn.IFERROR((J22/J91),0)*100</f>
        <v>1.1771743705908257</v>
      </c>
      <c s="9">
        <v>48934391</v>
      </c>
      <c s="6">
        <f>_xlfn.IFERROR((L22/L99),0)*100</f>
        <v>0.967886855436227</v>
      </c>
      <c s="2">
        <v>58246847</v>
      </c>
      <c s="1">
        <f t="shared" si="9" ref="O22:O27">J22-N22</f>
        <v>0</v>
      </c>
    </row>
    <row>
      <c r="B23" s="11" t="s">
        <v>592</v>
      </c>
      <c s="17" t="s">
        <v>500</v>
      </c>
      <c s="2"/>
      <c s="2"/>
      <c s="2"/>
      <c s="2"/>
      <c s="2"/>
      <c s="18"/>
      <c s="1">
        <f t="shared" si="8"/>
        <v>0</v>
      </c>
      <c s="6">
        <f>_xlfn.IFERROR((J23/J91),0)*100</f>
        <v>0</v>
      </c>
      <c s="9"/>
      <c s="6">
        <f>_xlfn.IFERROR((L23/L99),0)*100</f>
        <v>0</v>
      </c>
      <c s="2"/>
      <c s="1">
        <f t="shared" si="9"/>
        <v>0</v>
      </c>
    </row>
    <row>
      <c r="B24" s="11" t="s">
        <v>64</v>
      </c>
      <c s="17" t="s">
        <v>661</v>
      </c>
      <c s="2"/>
      <c s="2"/>
      <c s="2"/>
      <c s="2"/>
      <c s="2"/>
      <c s="18"/>
      <c s="1">
        <f t="shared" si="8"/>
        <v>0</v>
      </c>
      <c s="6">
        <f>_xlfn.IFERROR((J24/J91),0)*100</f>
        <v>0</v>
      </c>
      <c s="9"/>
      <c s="6">
        <f>_xlfn.IFERROR((L24/L99),0)*100</f>
        <v>0</v>
      </c>
      <c s="2"/>
      <c s="1">
        <f t="shared" si="9"/>
        <v>0</v>
      </c>
    </row>
    <row>
      <c r="B25" s="11" t="s">
        <v>234</v>
      </c>
      <c s="17" t="s">
        <v>143</v>
      </c>
      <c s="2"/>
      <c s="2"/>
      <c s="2"/>
      <c s="2"/>
      <c s="2"/>
      <c s="18"/>
      <c s="1">
        <f t="shared" si="8"/>
        <v>0</v>
      </c>
      <c s="6">
        <f>_xlfn.IFERROR((J25/J91),0)*100</f>
        <v>0</v>
      </c>
      <c s="9"/>
      <c s="6">
        <f>_xlfn.IFERROR((L25/L99),0)*100</f>
        <v>0</v>
      </c>
      <c s="2"/>
      <c s="1">
        <f t="shared" si="9"/>
        <v>0</v>
      </c>
    </row>
    <row>
      <c r="B26" s="11" t="s">
        <v>417</v>
      </c>
      <c s="17" t="s">
        <v>330</v>
      </c>
      <c s="2"/>
      <c s="2"/>
      <c s="2"/>
      <c s="2"/>
      <c s="2"/>
      <c s="18"/>
      <c s="1">
        <f t="shared" si="8"/>
        <v>0</v>
      </c>
      <c s="6">
        <f>_xlfn.IFERROR((J26/J91),0)*100</f>
        <v>0</v>
      </c>
      <c s="9"/>
      <c s="6">
        <f>_xlfn.IFERROR((L26/L99),0)*100</f>
        <v>0</v>
      </c>
      <c s="2"/>
      <c s="1">
        <f t="shared" si="9"/>
        <v>0</v>
      </c>
    </row>
    <row>
      <c r="B27" s="11" t="s">
        <v>593</v>
      </c>
      <c s="17" t="s">
        <v>542</v>
      </c>
      <c s="2"/>
      <c s="2"/>
      <c s="2"/>
      <c s="2"/>
      <c s="2"/>
      <c s="18"/>
      <c s="1">
        <f t="shared" si="8"/>
        <v>0</v>
      </c>
      <c s="6">
        <f>_xlfn.IFERROR((J27/J91),0)*100</f>
        <v>0</v>
      </c>
      <c s="9"/>
      <c s="6">
        <f>_xlfn.IFERROR((L27/L99),0)*100</f>
        <v>0</v>
      </c>
      <c s="2"/>
      <c s="1">
        <f t="shared" si="9"/>
        <v>0</v>
      </c>
    </row>
    <row>
      <c r="B28" s="11" t="s">
        <v>65</v>
      </c>
      <c s="17" t="s">
        <v>368</v>
      </c>
      <c s="1">
        <f t="shared" si="10" ref="D28:H28">SUM(D22:D27)</f>
        <v>198560</v>
      </c>
      <c s="1">
        <f t="shared" si="10"/>
        <v>429720</v>
      </c>
      <c s="1">
        <f t="shared" si="10"/>
        <v>50598566</v>
      </c>
      <c s="1">
        <f t="shared" si="10"/>
        <v>7020001</v>
      </c>
      <c s="1">
        <f t="shared" si="10"/>
        <v>0</v>
      </c>
      <c s="18"/>
      <c s="1">
        <f>SUM(J22:J27)</f>
        <v>58246847</v>
      </c>
      <c s="6">
        <f>_xlfn.IFERROR((J28/J91),0)*100</f>
        <v>1.1771743705908257</v>
      </c>
      <c s="1">
        <f>SUM(L22:L27)</f>
        <v>48934391</v>
      </c>
      <c s="6">
        <f>_xlfn.IFERROR((L28/L99),0)*100</f>
        <v>0.967886855436227</v>
      </c>
      <c s="1">
        <f t="shared" si="11" ref="N28:O28">SUM(N22:N27)</f>
        <v>58246847</v>
      </c>
      <c s="1">
        <f t="shared" si="11"/>
        <v>0</v>
      </c>
    </row>
    <row>
      <c r="B29" s="11" t="s">
        <v>51</v>
      </c>
      <c s="17" t="s">
        <v>501</v>
      </c>
      <c s="2">
        <v>6984420</v>
      </c>
      <c s="2">
        <v>4990660</v>
      </c>
      <c s="2">
        <v>35439872</v>
      </c>
      <c s="2">
        <v>5000000</v>
      </c>
      <c s="2"/>
      <c s="18"/>
      <c s="1">
        <f t="shared" si="12" ref="J29:J34">SUM(D29:H29)</f>
        <v>52414952</v>
      </c>
      <c s="6">
        <f>_xlfn.IFERROR((J29/J91),0)*100</f>
        <v>1.0593112126764277</v>
      </c>
      <c s="9">
        <v>51721376</v>
      </c>
      <c s="6">
        <f>_xlfn.IFERROR((L29/L99),0)*100</f>
        <v>1.023011402665147</v>
      </c>
      <c s="2">
        <v>52414952</v>
      </c>
      <c s="1">
        <f t="shared" si="13" ref="O29:O34">J29-N29</f>
        <v>0</v>
      </c>
    </row>
    <row>
      <c r="B30" s="11" t="s">
        <v>221</v>
      </c>
      <c s="17" t="s">
        <v>13</v>
      </c>
      <c s="2"/>
      <c s="2"/>
      <c s="2"/>
      <c s="2"/>
      <c s="2"/>
      <c s="18"/>
      <c s="1">
        <f t="shared" si="12"/>
        <v>0</v>
      </c>
      <c s="6">
        <f>_xlfn.IFERROR((J30/J91),0)*100</f>
        <v>0</v>
      </c>
      <c s="9"/>
      <c s="6">
        <f>_xlfn.IFERROR((L30/L99),0)*100</f>
        <v>0</v>
      </c>
      <c s="2"/>
      <c s="1">
        <f t="shared" si="13"/>
        <v>0</v>
      </c>
    </row>
    <row>
      <c r="B31" s="11" t="s">
        <v>403</v>
      </c>
      <c s="17" t="s">
        <v>181</v>
      </c>
      <c s="2"/>
      <c s="2"/>
      <c s="2"/>
      <c s="2"/>
      <c s="2"/>
      <c s="18"/>
      <c s="1">
        <f t="shared" si="12"/>
        <v>0</v>
      </c>
      <c s="6">
        <f>_xlfn.IFERROR((J31/J91),0)*100</f>
        <v>0</v>
      </c>
      <c s="9"/>
      <c s="6">
        <f>_xlfn.IFERROR((L31/L99),0)*100</f>
        <v>0</v>
      </c>
      <c s="2"/>
      <c s="1">
        <f t="shared" si="13"/>
        <v>0</v>
      </c>
    </row>
    <row>
      <c r="B32" s="11" t="s">
        <v>579</v>
      </c>
      <c s="17" t="s">
        <v>369</v>
      </c>
      <c s="2"/>
      <c s="2"/>
      <c s="2"/>
      <c s="2"/>
      <c s="2"/>
      <c s="18"/>
      <c s="1">
        <f t="shared" si="12"/>
        <v>0</v>
      </c>
      <c s="6">
        <f>_xlfn.IFERROR((J32/J91),0)*100</f>
        <v>0</v>
      </c>
      <c s="9"/>
      <c s="6">
        <f>_xlfn.IFERROR((L32/L99),0)*100</f>
        <v>0</v>
      </c>
      <c s="2"/>
      <c s="1">
        <f t="shared" si="13"/>
        <v>0</v>
      </c>
    </row>
    <row>
      <c r="B33" s="11" t="s">
        <v>66</v>
      </c>
      <c s="17" t="s">
        <v>543</v>
      </c>
      <c s="2"/>
      <c s="2"/>
      <c s="2"/>
      <c s="2"/>
      <c s="2"/>
      <c s="18"/>
      <c s="1">
        <f t="shared" si="12"/>
        <v>0</v>
      </c>
      <c s="6">
        <f>_xlfn.IFERROR((J33/J91),0)*100</f>
        <v>0</v>
      </c>
      <c s="9"/>
      <c s="6">
        <f>_xlfn.IFERROR((L33/L99),0)*100</f>
        <v>0</v>
      </c>
      <c s="2"/>
      <c s="1">
        <f t="shared" si="13"/>
        <v>0</v>
      </c>
    </row>
    <row>
      <c r="B34" s="11" t="s">
        <v>235</v>
      </c>
      <c s="17" t="s">
        <v>14</v>
      </c>
      <c s="2"/>
      <c s="2"/>
      <c s="2"/>
      <c s="2"/>
      <c s="2"/>
      <c s="18"/>
      <c s="1">
        <f t="shared" si="12"/>
        <v>0</v>
      </c>
      <c s="6">
        <f>_xlfn.IFERROR((J34/J91),0)*100</f>
        <v>0</v>
      </c>
      <c s="9"/>
      <c s="6">
        <f>_xlfn.IFERROR((L34/L99),0)*100</f>
        <v>0</v>
      </c>
      <c s="2"/>
      <c s="1">
        <f t="shared" si="13"/>
        <v>0</v>
      </c>
    </row>
    <row>
      <c r="B35" s="11" t="s">
        <v>418</v>
      </c>
      <c s="17" t="s">
        <v>594</v>
      </c>
      <c s="1">
        <f t="shared" si="14" ref="D35:H35">SUM(D29:D34)</f>
        <v>6984420</v>
      </c>
      <c s="1">
        <f t="shared" si="14"/>
        <v>4990660</v>
      </c>
      <c s="1">
        <f t="shared" si="14"/>
        <v>35439872</v>
      </c>
      <c s="1">
        <f t="shared" si="14"/>
        <v>5000000</v>
      </c>
      <c s="1">
        <f t="shared" si="14"/>
        <v>0</v>
      </c>
      <c s="18"/>
      <c s="1">
        <f>SUM(J29:J34)</f>
        <v>52414952</v>
      </c>
      <c s="6">
        <f>_xlfn.IFERROR((J35/J91),0)*100</f>
        <v>1.0593112126764277</v>
      </c>
      <c s="1">
        <f>SUM(L29:L34)</f>
        <v>51721376</v>
      </c>
      <c s="6">
        <f>_xlfn.IFERROR((L35/L99),0)*100</f>
        <v>1.023011402665147</v>
      </c>
      <c s="1">
        <f t="shared" si="15" ref="N35:O35">SUM(N29:N34)</f>
        <v>52414952</v>
      </c>
      <c s="1">
        <f t="shared" si="15"/>
        <v>0</v>
      </c>
    </row>
    <row>
      <c r="B36" s="11" t="s">
        <v>419</v>
      </c>
      <c s="17" t="s">
        <v>595</v>
      </c>
      <c s="2">
        <v>7526993</v>
      </c>
      <c s="2">
        <v>55331335</v>
      </c>
      <c s="2">
        <v>220023823</v>
      </c>
      <c s="2">
        <v>41455884</v>
      </c>
      <c s="2"/>
      <c s="18"/>
      <c s="1">
        <f t="shared" si="16" ref="J36:J41">SUM(D36:H36)</f>
        <v>324338035</v>
      </c>
      <c s="6">
        <f>_xlfn.IFERROR((J36/J91),0)*100</f>
        <v>6.554902829500629</v>
      </c>
      <c s="9">
        <v>336264416</v>
      </c>
      <c s="6">
        <f>_xlfn.IFERROR((L36/L99),0)*100</f>
        <v>6.651066898887928</v>
      </c>
      <c s="2">
        <v>324338035</v>
      </c>
      <c s="1">
        <f t="shared" si="17" ref="O36:O41">J36-N36</f>
        <v>0</v>
      </c>
    </row>
    <row>
      <c r="B37" s="11" t="s">
        <v>596</v>
      </c>
      <c s="17" t="s">
        <v>67</v>
      </c>
      <c s="2"/>
      <c s="2"/>
      <c s="2"/>
      <c s="2"/>
      <c s="2"/>
      <c s="18"/>
      <c s="1">
        <f t="shared" si="16"/>
        <v>0</v>
      </c>
      <c s="6">
        <f>_xlfn.IFERROR((J37/J91),0)*100</f>
        <v>0</v>
      </c>
      <c s="9"/>
      <c s="6">
        <f>_xlfn.IFERROR((L37/L99),0)*100</f>
        <v>0</v>
      </c>
      <c s="2"/>
      <c s="1">
        <f t="shared" si="17"/>
        <v>0</v>
      </c>
    </row>
    <row>
      <c r="B38" s="11" t="s">
        <v>68</v>
      </c>
      <c s="17" t="s">
        <v>236</v>
      </c>
      <c s="2"/>
      <c s="2"/>
      <c s="2"/>
      <c s="2"/>
      <c s="2"/>
      <c s="18"/>
      <c s="1">
        <f t="shared" si="16"/>
        <v>0</v>
      </c>
      <c s="6">
        <f>_xlfn.IFERROR((J38/J91),0)*100</f>
        <v>0</v>
      </c>
      <c s="9"/>
      <c s="6">
        <f>_xlfn.IFERROR((L38/L99),0)*100</f>
        <v>0</v>
      </c>
      <c s="2"/>
      <c s="1">
        <f t="shared" si="17"/>
        <v>0</v>
      </c>
    </row>
    <row>
      <c r="B39" s="11" t="s">
        <v>237</v>
      </c>
      <c s="17" t="s">
        <v>420</v>
      </c>
      <c s="2"/>
      <c s="2"/>
      <c s="2"/>
      <c s="2"/>
      <c s="2"/>
      <c s="18"/>
      <c s="1">
        <f t="shared" si="16"/>
        <v>0</v>
      </c>
      <c s="6">
        <f>_xlfn.IFERROR((J39/J91),0)*100</f>
        <v>0</v>
      </c>
      <c s="9"/>
      <c s="6">
        <f>_xlfn.IFERROR((L39/L99),0)*100</f>
        <v>0</v>
      </c>
      <c s="2"/>
      <c s="1">
        <f t="shared" si="17"/>
        <v>0</v>
      </c>
    </row>
    <row>
      <c r="B40" s="11" t="s">
        <v>421</v>
      </c>
      <c s="17" t="s">
        <v>597</v>
      </c>
      <c s="2"/>
      <c s="2"/>
      <c s="2"/>
      <c s="2"/>
      <c s="2"/>
      <c s="18"/>
      <c s="1">
        <f t="shared" si="16"/>
        <v>0</v>
      </c>
      <c s="6">
        <f>_xlfn.IFERROR((J40/J91),0)*100</f>
        <v>0</v>
      </c>
      <c s="9"/>
      <c s="6">
        <f>_xlfn.IFERROR((L40/L99),0)*100</f>
        <v>0</v>
      </c>
      <c s="2"/>
      <c s="1">
        <f t="shared" si="17"/>
        <v>0</v>
      </c>
    </row>
    <row>
      <c r="B41" s="11" t="s">
        <v>598</v>
      </c>
      <c s="17" t="s">
        <v>110</v>
      </c>
      <c s="2"/>
      <c s="2"/>
      <c s="2"/>
      <c s="2"/>
      <c s="2"/>
      <c s="18"/>
      <c s="1">
        <f t="shared" si="16"/>
        <v>0</v>
      </c>
      <c s="6">
        <f>_xlfn.IFERROR((J41/J91),0)*100</f>
        <v>0</v>
      </c>
      <c s="9"/>
      <c s="6">
        <f>_xlfn.IFERROR((L41/L99),0)*100</f>
        <v>0</v>
      </c>
      <c s="2"/>
      <c s="1">
        <f t="shared" si="17"/>
        <v>0</v>
      </c>
    </row>
    <row>
      <c r="B42" s="11" t="s">
        <v>69</v>
      </c>
      <c s="17" t="s">
        <v>632</v>
      </c>
      <c s="1">
        <f t="shared" si="18" ref="D42:H42">SUM(D36:D41)</f>
        <v>7526993</v>
      </c>
      <c s="1">
        <f t="shared" si="18"/>
        <v>55331335</v>
      </c>
      <c s="1">
        <f t="shared" si="18"/>
        <v>220023823</v>
      </c>
      <c s="1">
        <f t="shared" si="18"/>
        <v>41455884</v>
      </c>
      <c s="1">
        <f t="shared" si="18"/>
        <v>0</v>
      </c>
      <c s="18"/>
      <c s="1">
        <f>SUM(J36:J41)</f>
        <v>324338035</v>
      </c>
      <c s="6">
        <f>_xlfn.IFERROR((J42/J91),0)*100</f>
        <v>6.554902829500629</v>
      </c>
      <c s="1">
        <f>SUM(L36:L41)</f>
        <v>336264416</v>
      </c>
      <c s="6">
        <f>_xlfn.IFERROR((L42/L99),0)*100</f>
        <v>6.651066898887928</v>
      </c>
      <c s="1">
        <f t="shared" si="19" ref="N42:O42">SUM(N36:N41)</f>
        <v>324338035</v>
      </c>
      <c s="1">
        <f t="shared" si="19"/>
        <v>0</v>
      </c>
    </row>
    <row>
      <c r="B43" s="11" t="s">
        <v>70</v>
      </c>
      <c s="17" t="s">
        <v>288</v>
      </c>
      <c s="2">
        <v>304390035</v>
      </c>
      <c s="2">
        <v>1549537272</v>
      </c>
      <c s="2">
        <v>693886242</v>
      </c>
      <c s="2">
        <v>45441331</v>
      </c>
      <c s="2"/>
      <c s="18"/>
      <c s="1">
        <f t="shared" si="20" ref="J43:J48">SUM(D43:H43)</f>
        <v>2593254880</v>
      </c>
      <c s="6">
        <f>_xlfn.IFERROR((J43/J91),0)*100</f>
        <v>52.40993012283715</v>
      </c>
      <c s="9">
        <v>2575649075</v>
      </c>
      <c s="6">
        <f>_xlfn.IFERROR((L43/L99),0)*100</f>
        <v>50.94447551025979</v>
      </c>
      <c s="2">
        <v>1087505382.88</v>
      </c>
      <c s="1">
        <f t="shared" si="21" ref="O43:O48">J43-N43</f>
        <v>1505749497.12</v>
      </c>
    </row>
    <row>
      <c r="B44" s="11" t="s">
        <v>238</v>
      </c>
      <c s="17" t="s">
        <v>463</v>
      </c>
      <c s="2">
        <v>208415061</v>
      </c>
      <c s="2">
        <v>956953823</v>
      </c>
      <c s="2">
        <v>602953810</v>
      </c>
      <c s="2">
        <v>45770532</v>
      </c>
      <c s="2"/>
      <c s="18"/>
      <c s="1">
        <f t="shared" si="20"/>
        <v>1814093226</v>
      </c>
      <c s="6">
        <f>_xlfn.IFERROR((J44/J91),0)*100</f>
        <v>36.66299828228695</v>
      </c>
      <c s="9">
        <v>1914254730</v>
      </c>
      <c s="6">
        <f>_xlfn.IFERROR((L44/L99),0)*100</f>
        <v>37.862573810791346</v>
      </c>
      <c s="2">
        <v>1022095543.89</v>
      </c>
      <c s="1">
        <f t="shared" si="21"/>
        <v>791997682.11</v>
      </c>
    </row>
    <row>
      <c r="B45" s="11" t="s">
        <v>422</v>
      </c>
      <c s="17" t="s">
        <v>633</v>
      </c>
      <c s="2">
        <v>5581037</v>
      </c>
      <c s="2">
        <v>26997596</v>
      </c>
      <c s="2">
        <v>52430184</v>
      </c>
      <c s="2"/>
      <c s="2"/>
      <c s="18"/>
      <c s="1">
        <f t="shared" si="20"/>
        <v>85008817</v>
      </c>
      <c s="6">
        <f>_xlfn.IFERROR((J45/J91),0)*100</f>
        <v>1.7180363539102073</v>
      </c>
      <c s="9">
        <v>103102462</v>
      </c>
      <c s="6">
        <f>_xlfn.IFERROR((L45/L99),0)*100</f>
        <v>2.0392921152919445</v>
      </c>
      <c s="2">
        <v>17919914</v>
      </c>
      <c s="1">
        <f t="shared" si="21"/>
        <v>67088903</v>
      </c>
    </row>
    <row>
      <c r="B46" s="11" t="s">
        <v>599</v>
      </c>
      <c s="17" t="s">
        <v>111</v>
      </c>
      <c s="2"/>
      <c s="2"/>
      <c s="2"/>
      <c s="2"/>
      <c s="2"/>
      <c s="18"/>
      <c s="1">
        <f t="shared" si="20"/>
        <v>0</v>
      </c>
      <c s="6">
        <f>_xlfn.IFERROR((J46/J91),0)*100</f>
        <v>0</v>
      </c>
      <c s="9"/>
      <c s="6">
        <f>_xlfn.IFERROR((L46/L99),0)*100</f>
        <v>0</v>
      </c>
      <c s="2"/>
      <c s="1">
        <f t="shared" si="21"/>
        <v>0</v>
      </c>
    </row>
    <row>
      <c r="B47" s="11" t="s">
        <v>71</v>
      </c>
      <c s="17" t="s">
        <v>289</v>
      </c>
      <c s="2"/>
      <c s="2"/>
      <c s="2"/>
      <c s="2"/>
      <c s="2"/>
      <c s="18"/>
      <c s="1">
        <f t="shared" si="20"/>
        <v>0</v>
      </c>
      <c s="6">
        <f>_xlfn.IFERROR((J47/J91),0)*100</f>
        <v>0</v>
      </c>
      <c s="9"/>
      <c s="6">
        <f>_xlfn.IFERROR((L47/L99),0)*100</f>
        <v>0</v>
      </c>
      <c s="2"/>
      <c s="1">
        <f t="shared" si="21"/>
        <v>0</v>
      </c>
    </row>
    <row>
      <c r="B48" s="11" t="s">
        <v>239</v>
      </c>
      <c s="17" t="s">
        <v>464</v>
      </c>
      <c s="2"/>
      <c s="2"/>
      <c s="2"/>
      <c s="2"/>
      <c s="2"/>
      <c s="18"/>
      <c s="1">
        <f t="shared" si="20"/>
        <v>0</v>
      </c>
      <c s="6">
        <f>_xlfn.IFERROR((J48/J91),0)*100</f>
        <v>0</v>
      </c>
      <c s="9"/>
      <c s="6">
        <f>_xlfn.IFERROR((L48/L99),0)*100</f>
        <v>0</v>
      </c>
      <c s="2"/>
      <c s="1">
        <f t="shared" si="21"/>
        <v>0</v>
      </c>
    </row>
    <row>
      <c r="B49" s="11" t="s">
        <v>423</v>
      </c>
      <c s="17" t="s">
        <v>331</v>
      </c>
      <c s="1">
        <f t="shared" si="22" ref="D49:H49">SUM(D43:D48)</f>
        <v>518386133</v>
      </c>
      <c s="1">
        <f t="shared" si="22"/>
        <v>2533488691</v>
      </c>
      <c s="1">
        <f t="shared" si="22"/>
        <v>1349270236</v>
      </c>
      <c s="1">
        <f t="shared" si="22"/>
        <v>91211863</v>
      </c>
      <c s="1">
        <f t="shared" si="22"/>
        <v>0</v>
      </c>
      <c s="18"/>
      <c s="1">
        <f>SUM(J43:J48)</f>
        <v>4492356923</v>
      </c>
      <c s="6">
        <f>_xlfn.IFERROR((J49/J91),0)*100</f>
        <v>90.79096475903432</v>
      </c>
      <c s="1">
        <f>SUM(L43:L48)</f>
        <v>4593006267</v>
      </c>
      <c s="6">
        <f>_xlfn.IFERROR((L49/L99),0)*100</f>
        <v>90.84634143634308</v>
      </c>
      <c s="1">
        <f t="shared" si="23" ref="N49:O49">SUM(N43:N48)</f>
        <v>2127520840.77</v>
      </c>
      <c s="1">
        <f t="shared" si="23"/>
        <v>2364836082.23</v>
      </c>
    </row>
    <row>
      <c r="B50" s="11" t="s">
        <v>424</v>
      </c>
      <c s="11" t="s">
        <v>240</v>
      </c>
      <c s="2"/>
      <c s="2"/>
      <c s="2"/>
      <c s="2"/>
      <c s="2"/>
      <c s="18"/>
      <c s="1">
        <f t="shared" si="24" ref="J50:J55">SUM(D50:H50)</f>
        <v>0</v>
      </c>
      <c s="6">
        <f>_xlfn.IFERROR((J50/J91),0)*100</f>
        <v>0</v>
      </c>
      <c s="9"/>
      <c s="6">
        <f>_xlfn.IFERROR((L50/L99),0)*100</f>
        <v>0</v>
      </c>
      <c s="2"/>
      <c s="1">
        <f t="shared" si="25" ref="O50:O55">J50-N50</f>
        <v>0</v>
      </c>
    </row>
    <row>
      <c r="B51" s="11" t="s">
        <v>600</v>
      </c>
      <c s="11" t="s">
        <v>425</v>
      </c>
      <c s="2"/>
      <c s="2"/>
      <c s="2"/>
      <c s="2"/>
      <c s="2"/>
      <c s="18"/>
      <c s="1">
        <f t="shared" si="24"/>
        <v>0</v>
      </c>
      <c s="6">
        <f>_xlfn.IFERROR((J51/J91),0)*100</f>
        <v>0</v>
      </c>
      <c s="9"/>
      <c s="6">
        <f>_xlfn.IFERROR((L51/L99),0)*100</f>
        <v>0</v>
      </c>
      <c s="2"/>
      <c s="1">
        <f t="shared" si="25"/>
        <v>0</v>
      </c>
    </row>
    <row>
      <c r="B52" s="11" t="s">
        <v>72</v>
      </c>
      <c s="11" t="s">
        <v>601</v>
      </c>
      <c s="2"/>
      <c s="2"/>
      <c s="2"/>
      <c s="2"/>
      <c s="2"/>
      <c s="18"/>
      <c s="1">
        <f t="shared" si="24"/>
        <v>0</v>
      </c>
      <c s="6">
        <f>_xlfn.IFERROR((J52/J91),0)*100</f>
        <v>0</v>
      </c>
      <c s="9"/>
      <c s="6">
        <f>_xlfn.IFERROR((L52/L99),0)*100</f>
        <v>0</v>
      </c>
      <c s="2"/>
      <c s="1">
        <f t="shared" si="25"/>
        <v>0</v>
      </c>
    </row>
    <row>
      <c r="B53" s="11" t="s">
        <v>241</v>
      </c>
      <c s="11" t="s">
        <v>73</v>
      </c>
      <c s="2"/>
      <c s="2"/>
      <c s="2"/>
      <c s="2"/>
      <c s="2"/>
      <c s="18"/>
      <c s="1">
        <f t="shared" si="24"/>
        <v>0</v>
      </c>
      <c s="6">
        <f>_xlfn.IFERROR((J53/J91),0)*100</f>
        <v>0</v>
      </c>
      <c s="9"/>
      <c s="6">
        <f>_xlfn.IFERROR((L53/L99),0)*100</f>
        <v>0</v>
      </c>
      <c s="2"/>
      <c s="1">
        <f t="shared" si="25"/>
        <v>0</v>
      </c>
    </row>
    <row>
      <c r="B54" s="11" t="s">
        <v>426</v>
      </c>
      <c s="11" t="s">
        <v>242</v>
      </c>
      <c s="2"/>
      <c s="2"/>
      <c s="2"/>
      <c s="2"/>
      <c s="2"/>
      <c s="18"/>
      <c s="1">
        <f t="shared" si="24"/>
        <v>0</v>
      </c>
      <c s="6">
        <f>_xlfn.IFERROR((J54/J91),0)*100</f>
        <v>0</v>
      </c>
      <c s="9"/>
      <c s="6">
        <f>_xlfn.IFERROR((L54/L99),0)*100</f>
        <v>0</v>
      </c>
      <c s="2"/>
      <c s="1">
        <f t="shared" si="25"/>
        <v>0</v>
      </c>
    </row>
    <row>
      <c r="B55" s="11" t="s">
        <v>602</v>
      </c>
      <c s="11" t="s">
        <v>427</v>
      </c>
      <c s="2"/>
      <c s="2"/>
      <c s="2"/>
      <c s="2"/>
      <c s="2"/>
      <c s="18"/>
      <c s="1">
        <f t="shared" si="24"/>
        <v>0</v>
      </c>
      <c s="6">
        <f>_xlfn.IFERROR((J55/J91),0)*100</f>
        <v>0</v>
      </c>
      <c s="9"/>
      <c s="6">
        <f>_xlfn.IFERROR((L55/L99),0)*100</f>
        <v>0</v>
      </c>
      <c s="2"/>
      <c s="1">
        <f t="shared" si="25"/>
        <v>0</v>
      </c>
    </row>
    <row>
      <c r="B56" s="11" t="s">
        <v>74</v>
      </c>
      <c s="11" t="s">
        <v>290</v>
      </c>
      <c s="1">
        <f t="shared" si="26" ref="D56:H56">SUM(D50:D55)</f>
        <v>0</v>
      </c>
      <c s="1">
        <f t="shared" si="26"/>
        <v>0</v>
      </c>
      <c s="1">
        <f t="shared" si="26"/>
        <v>0</v>
      </c>
      <c s="1">
        <f t="shared" si="26"/>
        <v>0</v>
      </c>
      <c s="1">
        <f t="shared" si="26"/>
        <v>0</v>
      </c>
      <c s="18"/>
      <c s="1">
        <f>SUM(J50:J55)</f>
        <v>0</v>
      </c>
      <c s="6">
        <f>_xlfn.IFERROR((J56/J91),0)*100</f>
        <v>0</v>
      </c>
      <c s="1">
        <f>SUM(L50:L55)</f>
        <v>0</v>
      </c>
      <c s="6">
        <f>_xlfn.IFERROR((L56/L99),0)*100</f>
        <v>0</v>
      </c>
      <c s="1">
        <f t="shared" si="27" ref="N56:O56">SUM(N50:N55)</f>
        <v>0</v>
      </c>
      <c s="1">
        <f t="shared" si="27"/>
        <v>0</v>
      </c>
    </row>
    <row>
      <c r="B57" s="11" t="s">
        <v>52</v>
      </c>
      <c s="17" t="s">
        <v>75</v>
      </c>
      <c s="2"/>
      <c s="2"/>
      <c s="2"/>
      <c s="2"/>
      <c s="2"/>
      <c s="18"/>
      <c s="1">
        <f t="shared" si="28" ref="J57:J62">SUM(D57:H57)</f>
        <v>0</v>
      </c>
      <c s="6">
        <f>_xlfn.IFERROR((J57/J91),0)*100</f>
        <v>0</v>
      </c>
      <c s="9"/>
      <c s="6">
        <f>_xlfn.IFERROR((L57/L99),0)*100</f>
        <v>0</v>
      </c>
      <c s="2"/>
      <c s="1">
        <f t="shared" si="29" ref="O57:O62">J57-N57</f>
        <v>0</v>
      </c>
    </row>
    <row>
      <c r="B58" s="11" t="s">
        <v>222</v>
      </c>
      <c s="17" t="s">
        <v>243</v>
      </c>
      <c s="2"/>
      <c s="2"/>
      <c s="2"/>
      <c s="2"/>
      <c s="2"/>
      <c s="18"/>
      <c s="1">
        <f t="shared" si="28"/>
        <v>0</v>
      </c>
      <c s="6">
        <f>_xlfn.IFERROR((J58/J91),0)*100</f>
        <v>0</v>
      </c>
      <c s="9"/>
      <c s="6">
        <f>_xlfn.IFERROR((L58/L99),0)*100</f>
        <v>0</v>
      </c>
      <c s="2"/>
      <c s="1">
        <f t="shared" si="29"/>
        <v>0</v>
      </c>
    </row>
    <row>
      <c r="B59" s="11" t="s">
        <v>405</v>
      </c>
      <c s="17" t="s">
        <v>428</v>
      </c>
      <c s="2"/>
      <c s="2"/>
      <c s="2"/>
      <c s="2"/>
      <c s="2"/>
      <c s="18"/>
      <c s="1">
        <f t="shared" si="28"/>
        <v>0</v>
      </c>
      <c s="6">
        <f>_xlfn.IFERROR((J59/J91),0)*100</f>
        <v>0</v>
      </c>
      <c s="9"/>
      <c s="6">
        <f>_xlfn.IFERROR((L59/L99),0)*100</f>
        <v>0</v>
      </c>
      <c s="2"/>
      <c s="1">
        <f t="shared" si="29"/>
        <v>0</v>
      </c>
    </row>
    <row>
      <c r="B60" s="11" t="s">
        <v>581</v>
      </c>
      <c s="17" t="s">
        <v>603</v>
      </c>
      <c s="2"/>
      <c s="2"/>
      <c s="2"/>
      <c s="2"/>
      <c s="2"/>
      <c s="18"/>
      <c s="1">
        <f t="shared" si="28"/>
        <v>0</v>
      </c>
      <c s="6">
        <f>_xlfn.IFERROR((J60/J91),0)*100</f>
        <v>0</v>
      </c>
      <c s="9"/>
      <c s="6">
        <f>_xlfn.IFERROR((L60/L99),0)*100</f>
        <v>0</v>
      </c>
      <c s="2"/>
      <c s="1">
        <f t="shared" si="29"/>
        <v>0</v>
      </c>
    </row>
    <row>
      <c r="B61" s="11" t="s">
        <v>76</v>
      </c>
      <c s="17" t="s">
        <v>77</v>
      </c>
      <c s="2"/>
      <c s="2"/>
      <c s="2"/>
      <c s="2"/>
      <c s="2"/>
      <c s="18"/>
      <c s="1">
        <f t="shared" si="28"/>
        <v>0</v>
      </c>
      <c s="6">
        <f>_xlfn.IFERROR((J61/J91),0)*100</f>
        <v>0</v>
      </c>
      <c s="9"/>
      <c s="6">
        <f>_xlfn.IFERROR((L61/L99),0)*100</f>
        <v>0</v>
      </c>
      <c s="2"/>
      <c s="1">
        <f t="shared" si="29"/>
        <v>0</v>
      </c>
    </row>
    <row>
      <c r="B62" s="11" t="s">
        <v>244</v>
      </c>
      <c s="17" t="s">
        <v>245</v>
      </c>
      <c s="2"/>
      <c s="2"/>
      <c s="2"/>
      <c s="2"/>
      <c s="2"/>
      <c s="18"/>
      <c s="1">
        <f t="shared" si="28"/>
        <v>0</v>
      </c>
      <c s="6">
        <f>_xlfn.IFERROR((J62/J91),0)*100</f>
        <v>0</v>
      </c>
      <c s="9"/>
      <c s="6">
        <f>_xlfn.IFERROR((L62/L99),0)*100</f>
        <v>0</v>
      </c>
      <c s="2"/>
      <c s="1">
        <f t="shared" si="29"/>
        <v>0</v>
      </c>
    </row>
    <row>
      <c r="B63" s="11" t="s">
        <v>429</v>
      </c>
      <c s="17" t="s">
        <v>112</v>
      </c>
      <c s="1">
        <f t="shared" si="30" ref="D63:H63">SUM(D57:D62)</f>
        <v>0</v>
      </c>
      <c s="1">
        <f t="shared" si="30"/>
        <v>0</v>
      </c>
      <c s="1">
        <f t="shared" si="30"/>
        <v>0</v>
      </c>
      <c s="1">
        <f t="shared" si="30"/>
        <v>0</v>
      </c>
      <c s="1">
        <f t="shared" si="30"/>
        <v>0</v>
      </c>
      <c s="18"/>
      <c s="1">
        <f>SUM(J57:J62)</f>
        <v>0</v>
      </c>
      <c s="6">
        <f>_xlfn.IFERROR((J63/J91),0)*100</f>
        <v>0</v>
      </c>
      <c s="1">
        <f>SUM(L57:L62)</f>
        <v>0</v>
      </c>
      <c s="6">
        <f>_xlfn.IFERROR((L63/L99),0)*100</f>
        <v>0</v>
      </c>
      <c s="1">
        <f t="shared" si="31" ref="N63:O63">SUM(N57:N62)</f>
        <v>0</v>
      </c>
      <c s="1">
        <f t="shared" si="31"/>
        <v>0</v>
      </c>
    </row>
    <row>
      <c r="B64" s="11" t="s">
        <v>406</v>
      </c>
      <c s="17" t="s">
        <v>544</v>
      </c>
      <c s="7"/>
      <c s="7"/>
      <c s="7"/>
      <c s="7"/>
      <c s="7"/>
      <c s="2"/>
      <c s="13">
        <f t="shared" si="32" ref="J64:J69">I64</f>
        <v>0</v>
      </c>
      <c s="6">
        <f>_xlfn.IFERROR((J64/J91),0)*100</f>
        <v>0</v>
      </c>
      <c s="9"/>
      <c s="6">
        <f>_xlfn.IFERROR((L64/L99),0)*100</f>
        <v>0</v>
      </c>
      <c s="2"/>
      <c s="1">
        <f t="shared" si="33" ref="O64:O69">J64-N64</f>
        <v>0</v>
      </c>
    </row>
    <row>
      <c r="B65" s="11" t="s">
        <v>582</v>
      </c>
      <c s="17" t="s">
        <v>15</v>
      </c>
      <c s="7"/>
      <c s="7"/>
      <c s="7"/>
      <c s="7"/>
      <c s="7"/>
      <c s="2"/>
      <c s="13">
        <f t="shared" si="32"/>
        <v>0</v>
      </c>
      <c s="6">
        <f>_xlfn.IFERROR((J65/J91),0)*100</f>
        <v>0</v>
      </c>
      <c s="9"/>
      <c s="6">
        <f>_xlfn.IFERROR((L65/L99),0)*100</f>
        <v>0</v>
      </c>
      <c s="2"/>
      <c s="1">
        <f t="shared" si="33"/>
        <v>0</v>
      </c>
    </row>
    <row>
      <c r="B66" s="11" t="s">
        <v>53</v>
      </c>
      <c s="17" t="s">
        <v>182</v>
      </c>
      <c s="7"/>
      <c s="7"/>
      <c s="7"/>
      <c s="7"/>
      <c s="7"/>
      <c s="2"/>
      <c s="13">
        <f t="shared" si="32"/>
        <v>0</v>
      </c>
      <c s="6">
        <f>_xlfn.IFERROR((J66/J91),0)*100</f>
        <v>0</v>
      </c>
      <c s="9"/>
      <c s="6">
        <f>_xlfn.IFERROR((L66/L99),0)*100</f>
        <v>0</v>
      </c>
      <c s="2"/>
      <c s="1">
        <f t="shared" si="33"/>
        <v>0</v>
      </c>
    </row>
    <row>
      <c r="B67" s="11" t="s">
        <v>223</v>
      </c>
      <c s="17" t="s">
        <v>370</v>
      </c>
      <c s="7"/>
      <c s="7"/>
      <c s="7"/>
      <c s="7"/>
      <c s="7"/>
      <c s="2"/>
      <c s="13">
        <f t="shared" si="32"/>
        <v>0</v>
      </c>
      <c s="6">
        <f>_xlfn.IFERROR((J67/J91),0)*100</f>
        <v>0</v>
      </c>
      <c s="9"/>
      <c s="6">
        <f>_xlfn.IFERROR((L67/L99),0)*100</f>
        <v>0</v>
      </c>
      <c s="2"/>
      <c s="1">
        <f t="shared" si="33"/>
        <v>0</v>
      </c>
    </row>
    <row>
      <c r="B68" s="11" t="s">
        <v>430</v>
      </c>
      <c s="17" t="s">
        <v>545</v>
      </c>
      <c s="7"/>
      <c s="7"/>
      <c s="7"/>
      <c s="7"/>
      <c s="7"/>
      <c s="2"/>
      <c s="13">
        <f t="shared" si="32"/>
        <v>0</v>
      </c>
      <c s="6">
        <f>_xlfn.IFERROR((J68/J91),0)*100</f>
        <v>0</v>
      </c>
      <c s="9"/>
      <c s="6">
        <f>_xlfn.IFERROR((L68/L99),0)*100</f>
        <v>0</v>
      </c>
      <c s="2"/>
      <c s="1">
        <f t="shared" si="33"/>
        <v>0</v>
      </c>
    </row>
    <row>
      <c r="B69" s="11" t="s">
        <v>604</v>
      </c>
      <c s="17" t="s">
        <v>16</v>
      </c>
      <c s="7"/>
      <c s="7"/>
      <c s="7"/>
      <c s="7"/>
      <c s="7"/>
      <c s="2"/>
      <c s="13">
        <f t="shared" si="32"/>
        <v>0</v>
      </c>
      <c s="6">
        <f>_xlfn.IFERROR((J69/J91),0)*100</f>
        <v>0</v>
      </c>
      <c s="9"/>
      <c s="6">
        <f>_xlfn.IFERROR((L69/L99),0)*100</f>
        <v>0</v>
      </c>
      <c s="2"/>
      <c s="1">
        <f t="shared" si="33"/>
        <v>0</v>
      </c>
    </row>
    <row>
      <c r="B70" s="11" t="s">
        <v>78</v>
      </c>
      <c s="17" t="s">
        <v>605</v>
      </c>
      <c s="7"/>
      <c s="7"/>
      <c s="7"/>
      <c s="7"/>
      <c s="7"/>
      <c s="1">
        <f t="shared" si="34" ref="I70:J70">SUM(I64:I69)</f>
        <v>0</v>
      </c>
      <c s="1">
        <f t="shared" si="34"/>
        <v>0</v>
      </c>
      <c s="6">
        <f>_xlfn.IFERROR((J70/J91),0)*100</f>
        <v>0</v>
      </c>
      <c s="1">
        <f>SUM(L64:L69)</f>
        <v>0</v>
      </c>
      <c s="6">
        <f>_xlfn.IFERROR((L70/L99),0)*100</f>
        <v>0</v>
      </c>
      <c s="1">
        <f t="shared" si="35" ref="N70:O70">SUM(N64:N69)</f>
        <v>0</v>
      </c>
      <c s="1">
        <f t="shared" si="35"/>
        <v>0</v>
      </c>
    </row>
    <row>
      <c r="B71" s="11" t="s">
        <v>662</v>
      </c>
      <c s="17" t="s">
        <v>113</v>
      </c>
      <c s="2"/>
      <c s="2"/>
      <c s="2"/>
      <c s="2"/>
      <c s="2"/>
      <c s="7"/>
      <c s="1">
        <f t="shared" si="36" ref="J71:J76">SUM(D71:H71)</f>
        <v>0</v>
      </c>
      <c s="6">
        <f>_xlfn.IFERROR((J71/J91),0)*100</f>
        <v>0</v>
      </c>
      <c s="9"/>
      <c s="6">
        <f>_xlfn.IFERROR((L71/L99),0)*100</f>
        <v>0</v>
      </c>
      <c s="2"/>
      <c s="1">
        <f t="shared" si="37" ref="O71:O76">J71-N71</f>
        <v>0</v>
      </c>
    </row>
    <row>
      <c r="B72" s="11" t="s">
        <v>144</v>
      </c>
      <c s="17" t="s">
        <v>291</v>
      </c>
      <c s="2"/>
      <c s="2"/>
      <c s="2"/>
      <c s="2"/>
      <c s="2"/>
      <c s="7"/>
      <c s="1">
        <f t="shared" si="36"/>
        <v>0</v>
      </c>
      <c s="6">
        <f>_xlfn.IFERROR((J72/J91),0)*100</f>
        <v>0</v>
      </c>
      <c s="9"/>
      <c s="6">
        <f>_xlfn.IFERROR((L72/L99),0)*100</f>
        <v>0</v>
      </c>
      <c s="2"/>
      <c s="1">
        <f t="shared" si="37"/>
        <v>0</v>
      </c>
    </row>
    <row>
      <c r="B73" s="11" t="s">
        <v>371</v>
      </c>
      <c s="17" t="s">
        <v>465</v>
      </c>
      <c s="2"/>
      <c s="2"/>
      <c s="2"/>
      <c s="2"/>
      <c s="2"/>
      <c s="7"/>
      <c s="1">
        <f t="shared" si="36"/>
        <v>0</v>
      </c>
      <c s="6">
        <f>_xlfn.IFERROR((J73/J91),0)*100</f>
        <v>0</v>
      </c>
      <c s="9"/>
      <c s="6">
        <f>_xlfn.IFERROR((L73/L99),0)*100</f>
        <v>0</v>
      </c>
      <c s="2"/>
      <c s="1">
        <f t="shared" si="37"/>
        <v>0</v>
      </c>
    </row>
    <row>
      <c r="B74" s="11" t="s">
        <v>546</v>
      </c>
      <c s="17" t="s">
        <v>663</v>
      </c>
      <c s="2"/>
      <c s="2"/>
      <c s="2"/>
      <c s="2"/>
      <c s="2"/>
      <c s="7"/>
      <c s="1">
        <f t="shared" si="36"/>
        <v>0</v>
      </c>
      <c s="6">
        <f>_xlfn.IFERROR((J74/J91),0)*100</f>
        <v>0</v>
      </c>
      <c s="9"/>
      <c s="6">
        <f>_xlfn.IFERROR((L74/L99),0)*100</f>
        <v>0</v>
      </c>
      <c s="2"/>
      <c s="1">
        <f t="shared" si="37"/>
        <v>0</v>
      </c>
    </row>
    <row>
      <c r="B75" s="11" t="s">
        <v>17</v>
      </c>
      <c s="17" t="s">
        <v>145</v>
      </c>
      <c s="2"/>
      <c s="2"/>
      <c s="2"/>
      <c s="2"/>
      <c s="2"/>
      <c s="7"/>
      <c s="1">
        <f t="shared" si="36"/>
        <v>0</v>
      </c>
      <c s="6">
        <f>_xlfn.IFERROR((J75/J91),0)*100</f>
        <v>0</v>
      </c>
      <c s="9"/>
      <c s="6">
        <f>_xlfn.IFERROR((L75/L99),0)*100</f>
        <v>0</v>
      </c>
      <c s="2"/>
      <c s="1">
        <f t="shared" si="37"/>
        <v>0</v>
      </c>
    </row>
    <row>
      <c r="B76" s="11" t="s">
        <v>183</v>
      </c>
      <c s="17" t="s">
        <v>332</v>
      </c>
      <c s="2"/>
      <c s="2"/>
      <c s="2"/>
      <c s="2"/>
      <c s="2"/>
      <c s="7"/>
      <c s="1">
        <f t="shared" si="36"/>
        <v>0</v>
      </c>
      <c s="6">
        <f>_xlfn.IFERROR((J76/J91),0)*100</f>
        <v>0</v>
      </c>
      <c s="9"/>
      <c s="6">
        <f>_xlfn.IFERROR((L76/L99),0)*100</f>
        <v>0</v>
      </c>
      <c s="2"/>
      <c s="1">
        <f t="shared" si="37"/>
        <v>0</v>
      </c>
    </row>
    <row>
      <c r="B77" s="11" t="s">
        <v>372</v>
      </c>
      <c s="17" t="s">
        <v>184</v>
      </c>
      <c s="1">
        <f t="shared" si="38" ref="D77:H77">SUM(D71:D76)</f>
        <v>0</v>
      </c>
      <c s="1">
        <f t="shared" si="38"/>
        <v>0</v>
      </c>
      <c s="1">
        <f t="shared" si="38"/>
        <v>0</v>
      </c>
      <c s="1">
        <f t="shared" si="38"/>
        <v>0</v>
      </c>
      <c s="1">
        <f t="shared" si="38"/>
        <v>0</v>
      </c>
      <c s="7"/>
      <c s="1">
        <f>SUM(J71:J76)</f>
        <v>0</v>
      </c>
      <c s="6">
        <f>_xlfn.IFERROR((J77/J91),0)*100</f>
        <v>0</v>
      </c>
      <c s="1">
        <f>SUM(L71:L76)</f>
        <v>0</v>
      </c>
      <c s="6">
        <f>_xlfn.IFERROR((L77/L99),0)*100</f>
        <v>0</v>
      </c>
      <c s="1">
        <f t="shared" si="39" ref="N77:O77">SUM(N71:N76)</f>
        <v>0</v>
      </c>
      <c s="1">
        <f t="shared" si="39"/>
        <v>0</v>
      </c>
    </row>
    <row>
      <c r="B78" s="11" t="s">
        <v>333</v>
      </c>
      <c s="17" t="s">
        <v>185</v>
      </c>
      <c s="2"/>
      <c s="2"/>
      <c s="2"/>
      <c s="2"/>
      <c s="2"/>
      <c s="7"/>
      <c s="1">
        <f t="shared" si="40" ref="J78:J83">SUM(D78:H78)</f>
        <v>0</v>
      </c>
      <c s="6">
        <f>_xlfn.IFERROR((J78/J91),0)*100</f>
        <v>0</v>
      </c>
      <c s="9"/>
      <c s="6">
        <f>_xlfn.IFERROR((L78/L99),0)*100</f>
        <v>0</v>
      </c>
      <c s="2"/>
      <c s="1">
        <f t="shared" si="41" ref="O78:O83">J78-N78</f>
        <v>0</v>
      </c>
    </row>
    <row>
      <c r="B79" s="11" t="s">
        <v>502</v>
      </c>
      <c s="17" t="s">
        <v>373</v>
      </c>
      <c s="2"/>
      <c s="2"/>
      <c s="2"/>
      <c s="2"/>
      <c s="2"/>
      <c s="7"/>
      <c s="1">
        <f t="shared" si="40"/>
        <v>0</v>
      </c>
      <c s="6">
        <f>_xlfn.IFERROR((J79/J91),0)*100</f>
        <v>0</v>
      </c>
      <c s="9"/>
      <c s="6">
        <f>_xlfn.IFERROR((L79/L99),0)*100</f>
        <v>0</v>
      </c>
      <c s="2"/>
      <c s="1">
        <f t="shared" si="41"/>
        <v>0</v>
      </c>
    </row>
    <row>
      <c r="B80" s="11" t="s">
        <v>18</v>
      </c>
      <c s="17" t="s">
        <v>547</v>
      </c>
      <c s="2"/>
      <c s="2"/>
      <c s="2"/>
      <c s="2"/>
      <c s="2"/>
      <c s="7"/>
      <c s="1">
        <f t="shared" si="40"/>
        <v>0</v>
      </c>
      <c s="6">
        <f>_xlfn.IFERROR((J80/J91),0)*100</f>
        <v>0</v>
      </c>
      <c s="9"/>
      <c s="6">
        <f>_xlfn.IFERROR((L80/L99),0)*100</f>
        <v>0</v>
      </c>
      <c s="2"/>
      <c s="1">
        <f t="shared" si="41"/>
        <v>0</v>
      </c>
    </row>
    <row>
      <c r="B81" s="11" t="s">
        <v>186</v>
      </c>
      <c s="17" t="s">
        <v>19</v>
      </c>
      <c s="2"/>
      <c s="2"/>
      <c s="2"/>
      <c s="2"/>
      <c s="2"/>
      <c s="7"/>
      <c s="1">
        <f t="shared" si="40"/>
        <v>0</v>
      </c>
      <c s="6">
        <f>_xlfn.IFERROR((J81/J91),0)*100</f>
        <v>0</v>
      </c>
      <c s="9"/>
      <c s="6">
        <f>_xlfn.IFERROR((L81/L99),0)*100</f>
        <v>0</v>
      </c>
      <c s="2"/>
      <c s="1">
        <f t="shared" si="41"/>
        <v>0</v>
      </c>
    </row>
    <row>
      <c r="B82" s="11" t="s">
        <v>374</v>
      </c>
      <c s="17" t="s">
        <v>187</v>
      </c>
      <c s="2"/>
      <c s="2"/>
      <c s="2"/>
      <c s="2"/>
      <c s="2"/>
      <c s="7"/>
      <c s="1">
        <f t="shared" si="40"/>
        <v>0</v>
      </c>
      <c s="6">
        <f>_xlfn.IFERROR((J82/J91),0)*100</f>
        <v>0</v>
      </c>
      <c s="9"/>
      <c s="6">
        <f>_xlfn.IFERROR((L82/L99),0)*100</f>
        <v>0</v>
      </c>
      <c s="2"/>
      <c s="1">
        <f t="shared" si="41"/>
        <v>0</v>
      </c>
    </row>
    <row>
      <c r="B83" s="11" t="s">
        <v>548</v>
      </c>
      <c s="17" t="s">
        <v>375</v>
      </c>
      <c s="2"/>
      <c s="2"/>
      <c s="2"/>
      <c s="2"/>
      <c s="2"/>
      <c s="7"/>
      <c s="1">
        <f t="shared" si="40"/>
        <v>0</v>
      </c>
      <c s="6">
        <f>_xlfn.IFERROR((J83/J91),0)*100</f>
        <v>0</v>
      </c>
      <c s="9"/>
      <c s="6">
        <f>_xlfn.IFERROR((L83/L99),0)*100</f>
        <v>0</v>
      </c>
      <c s="2"/>
      <c s="1">
        <f t="shared" si="41"/>
        <v>0</v>
      </c>
    </row>
    <row>
      <c r="B84" s="11" t="s">
        <v>20</v>
      </c>
      <c s="17" t="s">
        <v>246</v>
      </c>
      <c s="1">
        <f t="shared" si="42" ref="D84:H84">SUM(D78:D83)</f>
        <v>0</v>
      </c>
      <c s="1">
        <f t="shared" si="42"/>
        <v>0</v>
      </c>
      <c s="1">
        <f t="shared" si="42"/>
        <v>0</v>
      </c>
      <c s="1">
        <f t="shared" si="42"/>
        <v>0</v>
      </c>
      <c s="1">
        <f t="shared" si="42"/>
        <v>0</v>
      </c>
      <c s="7"/>
      <c s="1">
        <f>SUM(J78:J83)</f>
        <v>0</v>
      </c>
      <c s="6">
        <f>_xlfn.IFERROR((J84/J91),0)*100</f>
        <v>0</v>
      </c>
      <c s="1">
        <f>SUM(L78:L83)</f>
        <v>0</v>
      </c>
      <c s="6">
        <f>_xlfn.IFERROR((L84/L99),0)*100</f>
        <v>0</v>
      </c>
      <c s="1">
        <f t="shared" si="43" ref="N84:O84">SUM(N78:N83)</f>
        <v>0</v>
      </c>
      <c s="1">
        <f t="shared" si="43"/>
        <v>0</v>
      </c>
    </row>
    <row>
      <c r="B85" s="11" t="s">
        <v>664</v>
      </c>
      <c s="17" t="s">
        <v>503</v>
      </c>
      <c s="1">
        <f t="shared" si="44" ref="D85:H90">D8+D15+D22+D29+D36+D43+D50+D57+D71+D78</f>
        <v>329082945</v>
      </c>
      <c s="1">
        <f t="shared" si="44"/>
        <v>1620793896</v>
      </c>
      <c s="1">
        <f t="shared" si="44"/>
        <v>999948503</v>
      </c>
      <c s="1">
        <f t="shared" si="44"/>
        <v>99094627</v>
      </c>
      <c s="1">
        <f t="shared" si="44"/>
        <v>0</v>
      </c>
      <c s="13">
        <f t="shared" si="45" ref="I85:I90">I64</f>
        <v>0</v>
      </c>
      <c s="1">
        <f t="shared" si="46" ref="J85:J90">SUM(D85:I85)</f>
        <v>3048919971</v>
      </c>
      <c s="6">
        <f>_xlfn.IFERROR((J85/J91),0)*100</f>
        <v>61.61896536380284</v>
      </c>
      <c s="7"/>
      <c s="16"/>
      <c s="1">
        <f t="shared" si="47" ref="N85:O90">N8+N15+N22+N29+N36+N43+N50+N57+N64+N71+N78</f>
        <v>1543170473.88</v>
      </c>
      <c s="1">
        <f t="shared" si="47"/>
        <v>1505749497.12</v>
      </c>
    </row>
    <row>
      <c r="B86" s="11" t="s">
        <v>146</v>
      </c>
      <c s="17" t="s">
        <v>466</v>
      </c>
      <c s="1">
        <f t="shared" si="44"/>
        <v>208415061</v>
      </c>
      <c s="1">
        <f t="shared" si="44"/>
        <v>956953823</v>
      </c>
      <c s="1">
        <f t="shared" si="44"/>
        <v>602953810</v>
      </c>
      <c s="1">
        <f t="shared" si="44"/>
        <v>45770532</v>
      </c>
      <c s="1">
        <f t="shared" si="44"/>
        <v>0</v>
      </c>
      <c s="13">
        <f t="shared" si="45"/>
        <v>0</v>
      </c>
      <c s="1">
        <f t="shared" si="46"/>
        <v>1814093226</v>
      </c>
      <c s="6">
        <f>_xlfn.IFERROR((J86/J91),0)*100</f>
        <v>36.66299828228695</v>
      </c>
      <c s="7"/>
      <c s="16"/>
      <c s="1">
        <f t="shared" si="47"/>
        <v>1022095543.89</v>
      </c>
      <c s="1">
        <f t="shared" si="47"/>
        <v>791997682.11</v>
      </c>
    </row>
    <row>
      <c r="B87" s="11" t="s">
        <v>376</v>
      </c>
      <c s="17" t="s">
        <v>377</v>
      </c>
      <c s="1">
        <f t="shared" si="44"/>
        <v>5581037</v>
      </c>
      <c s="1">
        <f t="shared" si="44"/>
        <v>26997596</v>
      </c>
      <c s="1">
        <f t="shared" si="44"/>
        <v>52430184</v>
      </c>
      <c s="1">
        <f t="shared" si="44"/>
        <v>0</v>
      </c>
      <c s="1">
        <f t="shared" si="44"/>
        <v>0</v>
      </c>
      <c s="13">
        <f t="shared" si="45"/>
        <v>0</v>
      </c>
      <c s="1">
        <f t="shared" si="46"/>
        <v>85008817</v>
      </c>
      <c s="6">
        <f>_xlfn.IFERROR((J87/J91),0)*100</f>
        <v>1.7180363539102073</v>
      </c>
      <c s="7"/>
      <c s="16"/>
      <c s="1">
        <f t="shared" si="47"/>
        <v>17919914</v>
      </c>
      <c s="1">
        <f t="shared" si="47"/>
        <v>67088903</v>
      </c>
    </row>
    <row>
      <c r="B88" s="11" t="s">
        <v>549</v>
      </c>
      <c s="17" t="s">
        <v>334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3">
        <f t="shared" si="45"/>
        <v>0</v>
      </c>
      <c s="1">
        <f t="shared" si="46"/>
        <v>0</v>
      </c>
      <c s="6">
        <f>_xlfn.IFERROR((J88/J91),0)*100</f>
        <v>0</v>
      </c>
      <c s="7"/>
      <c s="16"/>
      <c s="1">
        <f t="shared" si="47"/>
        <v>0</v>
      </c>
      <c s="1">
        <f t="shared" si="47"/>
        <v>0</v>
      </c>
    </row>
    <row>
      <c r="B89" s="11" t="s">
        <v>21</v>
      </c>
      <c s="17" t="s">
        <v>292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3">
        <f t="shared" si="45"/>
        <v>0</v>
      </c>
      <c s="1">
        <f t="shared" si="46"/>
        <v>0</v>
      </c>
      <c s="6">
        <f>_xlfn.IFERROR((J89/J91),0)*100</f>
        <v>0</v>
      </c>
      <c s="7"/>
      <c s="16"/>
      <c s="1">
        <f t="shared" si="47"/>
        <v>0</v>
      </c>
      <c s="1">
        <f t="shared" si="47"/>
        <v>0</v>
      </c>
    </row>
    <row>
      <c r="B90" s="11" t="s">
        <v>188</v>
      </c>
      <c s="17" t="s">
        <v>247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3">
        <f t="shared" si="45"/>
        <v>0</v>
      </c>
      <c s="1">
        <f t="shared" si="46"/>
        <v>0</v>
      </c>
      <c s="6">
        <f>_xlfn.IFERROR((J90/J91),0)*100</f>
        <v>0</v>
      </c>
      <c s="7"/>
      <c s="16"/>
      <c s="1">
        <f t="shared" si="47"/>
        <v>0</v>
      </c>
      <c s="1">
        <f t="shared" si="47"/>
        <v>0</v>
      </c>
    </row>
    <row>
      <c r="B91" s="11" t="s">
        <v>378</v>
      </c>
      <c s="11" t="s">
        <v>56</v>
      </c>
      <c s="1">
        <f t="shared" si="48" ref="D91:I91">SUM(D85:D90)</f>
        <v>543079043</v>
      </c>
      <c s="1">
        <f t="shared" si="48"/>
        <v>2604745315</v>
      </c>
      <c s="1">
        <f t="shared" si="48"/>
        <v>1655332497</v>
      </c>
      <c s="1">
        <f t="shared" si="48"/>
        <v>144865159</v>
      </c>
      <c s="1">
        <f t="shared" si="48"/>
        <v>0</v>
      </c>
      <c s="1">
        <f t="shared" si="48"/>
        <v>0</v>
      </c>
      <c s="1">
        <f>IF((AND((SUM(J85:J90)&lt;0.5),(SUM(J85:J90)&gt;-0.5))),0,SUM(J85:J90))</f>
        <v>4948022014</v>
      </c>
      <c s="6">
        <f>_xlfn.IFERROR((J91/J91),0)*100</f>
        <v>100</v>
      </c>
      <c s="7"/>
      <c s="16"/>
      <c s="1">
        <f t="shared" si="49" ref="N91:O91">SUM(N85:N90)</f>
        <v>2583185931.77</v>
      </c>
      <c s="1">
        <f t="shared" si="49"/>
        <v>2364836082.23</v>
      </c>
    </row>
    <row>
      <c r="B92" s="11" t="s">
        <v>550</v>
      </c>
      <c s="17" t="s">
        <v>79</v>
      </c>
      <c s="6">
        <f>_xlfn.IFERROR((D91/J91),0)*100</f>
        <v>10.975679604161115</v>
      </c>
      <c s="6">
        <f>_xlfn.IFERROR((E91/J91),0)*100</f>
        <v>52.64215291747083</v>
      </c>
      <c s="6">
        <f>_xlfn.IFERROR((F91/J91),0)*100</f>
        <v>33.45442870537722</v>
      </c>
      <c s="6">
        <f>_xlfn.IFERROR((G91/J91),0)*100</f>
        <v>2.927738772990835</v>
      </c>
      <c s="6">
        <f>_xlfn.IFERROR((H91/J91),0)*100</f>
        <v>0</v>
      </c>
      <c s="6">
        <f>_xlfn.IFERROR((I91/J91),0)*100</f>
        <v>0</v>
      </c>
      <c s="6">
        <f>_xlfn.IFERROR((J91/J91),0)*100</f>
        <v>100</v>
      </c>
      <c s="16"/>
      <c s="7"/>
      <c s="16"/>
      <c s="6">
        <f>_xlfn.IFERROR((N91/J91),0)*100</f>
        <v>52.2064357123129</v>
      </c>
      <c s="6">
        <f>_xlfn.IFERROR((O91/J91),0)*100</f>
        <v>47.793564287687104</v>
      </c>
    </row>
    <row>
      <c r="B93" s="11" t="s">
        <v>335</v>
      </c>
      <c s="17" t="s">
        <v>147</v>
      </c>
      <c s="9">
        <v>192626890</v>
      </c>
      <c s="9">
        <v>1727665770</v>
      </c>
      <c s="9">
        <v>977806479</v>
      </c>
      <c s="9">
        <v>140340297</v>
      </c>
      <c s="9"/>
      <c s="9"/>
      <c s="16"/>
      <c s="16"/>
      <c s="1">
        <f t="shared" si="50" ref="L93:L98">SUM(D93:I93)</f>
        <v>3038439436</v>
      </c>
      <c s="6">
        <f>_xlfn.IFERROR((L93/L99),0)*100</f>
        <v>60.09813407391671</v>
      </c>
      <c s="9">
        <v>1500023502</v>
      </c>
      <c s="1">
        <f t="shared" si="51" ref="O93:O98">L93-N93</f>
        <v>1538415934</v>
      </c>
    </row>
    <row>
      <c r="B94" s="11" t="s">
        <v>551</v>
      </c>
      <c s="17" t="s">
        <v>336</v>
      </c>
      <c s="9">
        <v>109018422</v>
      </c>
      <c s="9">
        <v>1190301784</v>
      </c>
      <c s="9">
        <v>585728372</v>
      </c>
      <c s="9">
        <v>29206152</v>
      </c>
      <c s="9"/>
      <c s="9"/>
      <c s="16"/>
      <c s="16"/>
      <c s="1">
        <f t="shared" si="50"/>
        <v>1914254730</v>
      </c>
      <c s="6">
        <f>_xlfn.IFERROR((L94/L99),0)*100</f>
        <v>37.862573810791346</v>
      </c>
      <c s="9">
        <v>1115068291</v>
      </c>
      <c s="1">
        <f t="shared" si="51"/>
        <v>799186439</v>
      </c>
    </row>
    <row>
      <c r="B95" s="11" t="s">
        <v>22</v>
      </c>
      <c s="17" t="s">
        <v>504</v>
      </c>
      <c s="9">
        <v>2722480</v>
      </c>
      <c s="9">
        <v>44746492</v>
      </c>
      <c s="9">
        <v>55633490</v>
      </c>
      <c s="9"/>
      <c s="9"/>
      <c s="9"/>
      <c s="16"/>
      <c s="16"/>
      <c s="1">
        <f t="shared" si="50"/>
        <v>103102462</v>
      </c>
      <c s="6">
        <f>_xlfn.IFERROR((L95/L99),0)*100</f>
        <v>2.0392921152919445</v>
      </c>
      <c s="9">
        <v>25543210</v>
      </c>
      <c s="1">
        <f t="shared" si="51"/>
        <v>77559252</v>
      </c>
    </row>
    <row>
      <c r="B96" s="11" t="s">
        <v>189</v>
      </c>
      <c s="17" t="s">
        <v>665</v>
      </c>
      <c s="9"/>
      <c s="9"/>
      <c s="9"/>
      <c s="9"/>
      <c s="9"/>
      <c s="9"/>
      <c s="16"/>
      <c s="16"/>
      <c s="1">
        <f t="shared" si="50"/>
        <v>0</v>
      </c>
      <c s="6">
        <f>_xlfn.IFERROR((L96/L99),0)*100</f>
        <v>0</v>
      </c>
      <c s="9"/>
      <c s="1">
        <f t="shared" si="51"/>
        <v>0</v>
      </c>
    </row>
    <row>
      <c r="B97" s="11" t="s">
        <v>379</v>
      </c>
      <c s="17" t="s">
        <v>148</v>
      </c>
      <c s="9"/>
      <c s="9"/>
      <c s="9"/>
      <c s="9"/>
      <c s="9"/>
      <c s="9"/>
      <c s="16"/>
      <c s="16"/>
      <c s="1">
        <f t="shared" si="50"/>
        <v>0</v>
      </c>
      <c s="6">
        <f>_xlfn.IFERROR((L97/L99),0)*100</f>
        <v>0</v>
      </c>
      <c s="9"/>
      <c s="1">
        <f t="shared" si="51"/>
        <v>0</v>
      </c>
    </row>
    <row>
      <c r="B98" s="11" t="s">
        <v>552</v>
      </c>
      <c s="17" t="s">
        <v>337</v>
      </c>
      <c s="9"/>
      <c s="9"/>
      <c s="9"/>
      <c s="9"/>
      <c s="9"/>
      <c s="9"/>
      <c s="16"/>
      <c s="16"/>
      <c s="1">
        <f t="shared" si="50"/>
        <v>0</v>
      </c>
      <c s="6">
        <f>_xlfn.IFERROR((L98/L99),0)*100</f>
        <v>0</v>
      </c>
      <c s="9"/>
      <c s="1">
        <f t="shared" si="51"/>
        <v>0</v>
      </c>
    </row>
    <row>
      <c r="B99" s="11" t="s">
        <v>23</v>
      </c>
      <c s="11" t="s">
        <v>56</v>
      </c>
      <c s="1">
        <f t="shared" si="52" ref="D99:I99">SUM(D93:D98)</f>
        <v>304367792</v>
      </c>
      <c s="1">
        <f t="shared" si="52"/>
        <v>2962714046</v>
      </c>
      <c s="1">
        <f t="shared" si="52"/>
        <v>1619168341</v>
      </c>
      <c s="1">
        <f t="shared" si="52"/>
        <v>169546449</v>
      </c>
      <c s="1">
        <f t="shared" si="52"/>
        <v>0</v>
      </c>
      <c s="1">
        <f t="shared" si="52"/>
        <v>0</v>
      </c>
      <c s="16"/>
      <c s="16"/>
      <c s="1">
        <f>IF((AND((SUM(L93:L98)&lt;0.5),(SUM(L93:L98)&gt;-0.5))),0,SUM(L93:L98))</f>
        <v>5055796628</v>
      </c>
      <c s="6">
        <f>_xlfn.IFERROR((L99/L99),0)*100</f>
        <v>100</v>
      </c>
      <c s="1">
        <f t="shared" si="53" ref="N99:O99">SUM(N93:N98)</f>
        <v>2640635003</v>
      </c>
      <c s="1">
        <f t="shared" si="53"/>
        <v>2415161625</v>
      </c>
    </row>
    <row>
      <c r="B100" s="11" t="s">
        <v>190</v>
      </c>
      <c s="17" t="s">
        <v>191</v>
      </c>
      <c s="6">
        <f>_xlfn.IFERROR((D99/L99),0)*100</f>
        <v>6.020174749798104</v>
      </c>
      <c s="6">
        <f>_xlfn.IFERROR((E99/L99),0)*100</f>
        <v>58.60034063854358</v>
      </c>
      <c s="6">
        <f>_xlfn.IFERROR((F99/L99),0)*100</f>
        <v>32.02597849827911</v>
      </c>
      <c s="6">
        <f>_xlfn.IFERROR((G99/L99),0)*100</f>
        <v>3.353506113379211</v>
      </c>
      <c s="6">
        <f>_xlfn.IFERROR((H99/L99),0)*100</f>
        <v>0</v>
      </c>
      <c s="6">
        <f>_xlfn.IFERROR((I99/L99),0)*100</f>
        <v>0</v>
      </c>
      <c s="16"/>
      <c s="16"/>
      <c s="6">
        <f>_xlfn.IFERROR((L99/L99),0)*100</f>
        <v>100</v>
      </c>
      <c s="16"/>
      <c s="6">
        <f>_xlfn.IFERROR((N99/L99),0)*100</f>
        <v>52.22985015606921</v>
      </c>
      <c s="6">
        <f>_xlfn.IFERROR((O99/L99),0)*100</f>
        <v>47.77014984393079</v>
      </c>
    </row>
    <row>
      <c r="B101" s="11" t="s">
        <v>666</v>
      </c>
      <c s="17" t="s">
        <v>380</v>
      </c>
      <c s="2">
        <v>158287473</v>
      </c>
      <c s="2">
        <v>619786744</v>
      </c>
      <c s="2">
        <v>679001630</v>
      </c>
      <c s="2">
        <v>86094627</v>
      </c>
      <c s="2"/>
      <c s="2"/>
      <c s="1">
        <f t="shared" si="54" ref="J101:J106">SUM(D101:I101)</f>
        <v>1543170474</v>
      </c>
      <c s="6">
        <f>_xlfn.IFERROR((J101/J91),0)*100</f>
        <v>31.1876234510221</v>
      </c>
      <c s="13">
        <f t="shared" si="55" ref="L101:L106">N93</f>
        <v>1500023502</v>
      </c>
      <c s="6">
        <f>_xlfn.IFERROR((L101/L99),0)*100</f>
        <v>29.669379770787724</v>
      </c>
      <c s="13">
        <f t="shared" si="56" ref="N101:N106">J101</f>
        <v>1543170474</v>
      </c>
      <c s="16"/>
    </row>
    <row>
      <c r="B102" s="11" t="s">
        <v>192</v>
      </c>
      <c s="17" t="s">
        <v>553</v>
      </c>
      <c s="2">
        <v>124012962</v>
      </c>
      <c s="2">
        <v>508666507</v>
      </c>
      <c s="2">
        <v>362843874</v>
      </c>
      <c s="2">
        <v>26572200</v>
      </c>
      <c s="2"/>
      <c s="2"/>
      <c s="1">
        <f t="shared" si="54"/>
        <v>1022095543</v>
      </c>
      <c s="6">
        <f>_xlfn.IFERROR((J102/J91),0)*100</f>
        <v>20.656649063162394</v>
      </c>
      <c s="13">
        <f t="shared" si="55"/>
        <v>1115068291</v>
      </c>
      <c s="6">
        <f>_xlfn.IFERROR((L102/L99),0)*100</f>
        <v>22.05524416912919</v>
      </c>
      <c s="13">
        <f t="shared" si="56"/>
        <v>1022095543</v>
      </c>
      <c s="16"/>
    </row>
    <row>
      <c r="B103" s="11" t="s">
        <v>381</v>
      </c>
      <c s="17" t="s">
        <v>24</v>
      </c>
      <c s="2">
        <v>4925301</v>
      </c>
      <c s="2">
        <v>976630</v>
      </c>
      <c s="2">
        <v>12017983</v>
      </c>
      <c s="2"/>
      <c s="2"/>
      <c s="2"/>
      <c s="1">
        <f t="shared" si="54"/>
        <v>17919914</v>
      </c>
      <c s="6">
        <f>_xlfn.IFERROR((J103/J91),0)*100</f>
        <v>0.36216318256663277</v>
      </c>
      <c s="13">
        <f t="shared" si="55"/>
        <v>25543210</v>
      </c>
      <c s="6">
        <f>_xlfn.IFERROR((L103/L99),0)*100</f>
        <v>0.5052262161523005</v>
      </c>
      <c s="13">
        <f t="shared" si="56"/>
        <v>17919914</v>
      </c>
      <c s="16"/>
    </row>
    <row>
      <c r="B104" s="11" t="s">
        <v>554</v>
      </c>
      <c s="17" t="s">
        <v>193</v>
      </c>
      <c s="2"/>
      <c s="2"/>
      <c s="2"/>
      <c s="2"/>
      <c s="2"/>
      <c s="2"/>
      <c s="1">
        <f t="shared" si="54"/>
        <v>0</v>
      </c>
      <c s="6">
        <f>_xlfn.IFERROR((J104/J91),0)*100</f>
        <v>0</v>
      </c>
      <c s="13">
        <f t="shared" si="55"/>
        <v>0</v>
      </c>
      <c s="6">
        <f>_xlfn.IFERROR((L104/L99),0)*100</f>
        <v>0</v>
      </c>
      <c s="13">
        <f t="shared" si="56"/>
        <v>0</v>
      </c>
      <c s="16"/>
    </row>
    <row>
      <c r="B105" s="11" t="s">
        <v>25</v>
      </c>
      <c s="17" t="s">
        <v>431</v>
      </c>
      <c s="2"/>
      <c s="2"/>
      <c s="2"/>
      <c s="2"/>
      <c s="2"/>
      <c s="2"/>
      <c s="1">
        <f t="shared" si="54"/>
        <v>0</v>
      </c>
      <c s="6">
        <f>_xlfn.IFERROR((J105/J91),0)*100</f>
        <v>0</v>
      </c>
      <c s="13">
        <f t="shared" si="55"/>
        <v>0</v>
      </c>
      <c s="6">
        <f>_xlfn.IFERROR((L105/L99),0)*100</f>
        <v>0</v>
      </c>
      <c s="13">
        <f t="shared" si="56"/>
        <v>0</v>
      </c>
      <c s="16"/>
    </row>
    <row>
      <c r="B106" s="11" t="s">
        <v>194</v>
      </c>
      <c s="17" t="s">
        <v>606</v>
      </c>
      <c s="2"/>
      <c s="2"/>
      <c s="2"/>
      <c s="2"/>
      <c s="2"/>
      <c s="2"/>
      <c s="1">
        <f t="shared" si="54"/>
        <v>0</v>
      </c>
      <c s="6">
        <f>_xlfn.IFERROR((J106/J91),0)*100</f>
        <v>0</v>
      </c>
      <c s="13">
        <f t="shared" si="55"/>
        <v>0</v>
      </c>
      <c s="6">
        <f>_xlfn.IFERROR((L106/L99),0)*100</f>
        <v>0</v>
      </c>
      <c s="13">
        <f t="shared" si="56"/>
        <v>0</v>
      </c>
      <c s="16"/>
    </row>
    <row>
      <c r="B107" s="11" t="s">
        <v>382</v>
      </c>
      <c s="11" t="s">
        <v>56</v>
      </c>
      <c s="1">
        <f t="shared" si="57" ref="D107:I107">SUM(D101:D106)</f>
        <v>287225736</v>
      </c>
      <c s="1">
        <f t="shared" si="57"/>
        <v>1129429881</v>
      </c>
      <c s="1">
        <f t="shared" si="57"/>
        <v>1053863487</v>
      </c>
      <c s="1">
        <f t="shared" si="57"/>
        <v>112666827</v>
      </c>
      <c s="1">
        <f t="shared" si="57"/>
        <v>0</v>
      </c>
      <c s="1">
        <f t="shared" si="57"/>
        <v>0</v>
      </c>
      <c s="1">
        <f>IF((AND((SUM(J101:J106)&lt;0.5),(SUM(J101:J106)&gt;-0.5))),0,SUM(J101:J106))</f>
        <v>2583185931</v>
      </c>
      <c s="6">
        <f>_xlfn.IFERROR((J107/J91),0)*100</f>
        <v>52.20643569675113</v>
      </c>
      <c s="1">
        <f>SUM(L101:L106)</f>
        <v>2640635003</v>
      </c>
      <c s="6">
        <f>_xlfn.IFERROR((L107/L99),0)*100</f>
        <v>52.22985015606921</v>
      </c>
      <c s="1">
        <f>SUM(N101:N106)</f>
        <v>2583185931</v>
      </c>
      <c s="16"/>
    </row>
    <row>
      <c r="B108" s="11" t="s">
        <v>555</v>
      </c>
      <c s="17" t="s">
        <v>248</v>
      </c>
      <c s="6">
        <f>_xlfn.IFERROR((D107/J107),0)*100</f>
        <v>11.119050028613678</v>
      </c>
      <c s="6">
        <f>_xlfn.IFERROR((E107/J107),0)*100</f>
        <v>43.72236111408273</v>
      </c>
      <c s="6">
        <f>_xlfn.IFERROR((F107/J107),0)*100</f>
        <v>40.79704346299337</v>
      </c>
      <c s="6">
        <f>_xlfn.IFERROR((G107/J107),0)*100</f>
        <v>4.361545394310217</v>
      </c>
      <c s="6">
        <f>_xlfn.IFERROR((H107/J107),0)*100</f>
        <v>0</v>
      </c>
      <c s="6">
        <f>_xlfn.IFERROR((I107/J107),0)*100</f>
        <v>0</v>
      </c>
      <c s="6">
        <f>_xlfn.IFERROR((J107/J107),0)*100</f>
        <v>100</v>
      </c>
      <c s="16"/>
      <c s="7"/>
      <c s="16"/>
      <c s="6">
        <f>_xlfn.IFERROR((N107/J107),0)*100</f>
        <v>100</v>
      </c>
      <c s="16"/>
    </row>
    <row>
      <c r="B109" s="11" t="s">
        <v>26</v>
      </c>
      <c s="17" t="s">
        <v>634</v>
      </c>
      <c s="6">
        <f>_xlfn.IFERROR((D107/J91),0)*100</f>
        <v>5.804859703277787</v>
      </c>
      <c s="6">
        <f>_xlfn.IFERROR((E107/J91),0)*100</f>
        <v>22.82588634012492</v>
      </c>
      <c s="6">
        <f>_xlfn.IFERROR((F107/J91),0)*100</f>
        <v>21.298682261683243</v>
      </c>
      <c s="6">
        <f>_xlfn.IFERROR((G107/J91),0)*100</f>
        <v>2.277007391665174</v>
      </c>
      <c s="6">
        <f>_xlfn.IFERROR((H107/J91),0)*100</f>
        <v>0</v>
      </c>
      <c s="6">
        <f>_xlfn.IFERROR((I107/J91),0)*100</f>
        <v>0</v>
      </c>
      <c s="6">
        <f>_xlfn.IFERROR((J107/J91),0)*100</f>
        <v>52.20643569675113</v>
      </c>
      <c s="16"/>
      <c s="7"/>
      <c s="16"/>
      <c s="6">
        <f>_xlfn.IFERROR((N107/J91),0)*100</f>
        <v>52.20643569675113</v>
      </c>
      <c s="16"/>
    </row>
    <row>
      <c r="B110" s="11" t="s">
        <v>338</v>
      </c>
      <c s="17" t="s">
        <v>80</v>
      </c>
      <c s="1">
        <f t="shared" si="58" ref="D110:I115">D85-D101</f>
        <v>170795472</v>
      </c>
      <c s="1">
        <f t="shared" si="58"/>
        <v>1001007152</v>
      </c>
      <c s="1">
        <f t="shared" si="58"/>
        <v>320946873</v>
      </c>
      <c s="1">
        <f t="shared" si="58"/>
        <v>13000000</v>
      </c>
      <c s="1">
        <f t="shared" si="58"/>
        <v>0</v>
      </c>
      <c s="1">
        <f t="shared" si="58"/>
        <v>0</v>
      </c>
      <c s="1">
        <f t="shared" si="59" ref="J110:J115">SUM(D110:I110)</f>
        <v>1505749497</v>
      </c>
      <c s="6">
        <f>_xlfn.IFERROR((J110/J91),0)*100</f>
        <v>30.431341912780745</v>
      </c>
      <c s="13">
        <f t="shared" si="60" ref="L110:L115">O93</f>
        <v>1538415934</v>
      </c>
      <c s="6">
        <f>_xlfn.IFERROR((L110/L99),0)*100</f>
        <v>30.428754303128986</v>
      </c>
      <c s="16"/>
      <c s="13">
        <f t="shared" si="61" ref="O110:O115">J110</f>
        <v>1505749497</v>
      </c>
    </row>
    <row>
      <c r="B111" s="11" t="s">
        <v>556</v>
      </c>
      <c s="17" t="s">
        <v>249</v>
      </c>
      <c s="1">
        <f t="shared" si="58"/>
        <v>84402099</v>
      </c>
      <c s="1">
        <f t="shared" si="58"/>
        <v>448287316</v>
      </c>
      <c s="1">
        <f t="shared" si="58"/>
        <v>240109936</v>
      </c>
      <c s="1">
        <f t="shared" si="58"/>
        <v>19198332</v>
      </c>
      <c s="1">
        <f t="shared" si="58"/>
        <v>0</v>
      </c>
      <c s="1">
        <f t="shared" si="58"/>
        <v>0</v>
      </c>
      <c s="1">
        <f t="shared" si="59"/>
        <v>791997683</v>
      </c>
      <c s="6">
        <f>_xlfn.IFERROR((J111/J91),0)*100</f>
        <v>16.00634921912455</v>
      </c>
      <c s="13">
        <f t="shared" si="60"/>
        <v>799186439</v>
      </c>
      <c s="6">
        <f>_xlfn.IFERROR((L111/L99),0)*100</f>
        <v>15.807329641662161</v>
      </c>
      <c s="16"/>
      <c s="13">
        <f t="shared" si="61"/>
        <v>791997683</v>
      </c>
    </row>
    <row>
      <c r="B112" s="11" t="s">
        <v>27</v>
      </c>
      <c s="17" t="s">
        <v>467</v>
      </c>
      <c s="1">
        <f t="shared" si="58"/>
        <v>655736</v>
      </c>
      <c s="1">
        <f t="shared" si="58"/>
        <v>26020966</v>
      </c>
      <c s="1">
        <f t="shared" si="58"/>
        <v>40412201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67088903</v>
      </c>
      <c s="6">
        <f>_xlfn.IFERROR((J112/J91),0)*100</f>
        <v>1.3558731713435743</v>
      </c>
      <c s="13">
        <f t="shared" si="60"/>
        <v>77559252</v>
      </c>
      <c s="6">
        <f>_xlfn.IFERROR((L112/L99),0)*100</f>
        <v>1.5340658991396439</v>
      </c>
      <c s="16"/>
      <c s="13">
        <f t="shared" si="61"/>
        <v>67088903</v>
      </c>
    </row>
    <row>
      <c r="B113" s="11" t="s">
        <v>195</v>
      </c>
      <c s="17" t="s">
        <v>635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_xlfn.IFERROR((J113/J91),0)*100</f>
        <v>0</v>
      </c>
      <c s="13">
        <f t="shared" si="60"/>
        <v>0</v>
      </c>
      <c s="6">
        <f>_xlfn.IFERROR((L113/L99),0)*100</f>
        <v>0</v>
      </c>
      <c s="16"/>
      <c s="13">
        <f t="shared" si="61"/>
        <v>0</v>
      </c>
    </row>
    <row>
      <c r="B114" s="11" t="s">
        <v>383</v>
      </c>
      <c s="17" t="s">
        <v>114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_xlfn.IFERROR((J114/J91),0)*100</f>
        <v>0</v>
      </c>
      <c s="13">
        <f t="shared" si="60"/>
        <v>0</v>
      </c>
      <c s="6">
        <f>_xlfn.IFERROR((L114/L99),0)*100</f>
        <v>0</v>
      </c>
      <c s="16"/>
      <c s="13">
        <f t="shared" si="61"/>
        <v>0</v>
      </c>
    </row>
    <row>
      <c r="B115" s="11" t="s">
        <v>557</v>
      </c>
      <c s="17" t="s">
        <v>293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_xlfn.IFERROR((J115/J91),0)*100</f>
        <v>0</v>
      </c>
      <c s="13">
        <f t="shared" si="60"/>
        <v>0</v>
      </c>
      <c s="6">
        <f>_xlfn.IFERROR((L115/L99),0)*100</f>
        <v>0</v>
      </c>
      <c s="16"/>
      <c s="13">
        <f t="shared" si="61"/>
        <v>0</v>
      </c>
    </row>
    <row>
      <c r="B116" s="11" t="s">
        <v>28</v>
      </c>
      <c s="11" t="s">
        <v>56</v>
      </c>
      <c s="1">
        <f t="shared" si="62" ref="D116:I116">SUM(D110:D115)</f>
        <v>255853307</v>
      </c>
      <c s="1">
        <f t="shared" si="62"/>
        <v>1475315434</v>
      </c>
      <c s="1">
        <f t="shared" si="62"/>
        <v>601469010</v>
      </c>
      <c s="1">
        <f t="shared" si="62"/>
        <v>32198332</v>
      </c>
      <c s="1">
        <f t="shared" si="62"/>
        <v>0</v>
      </c>
      <c s="1">
        <f t="shared" si="62"/>
        <v>0</v>
      </c>
      <c s="1">
        <f>IF((AND((SUM(J110:J115)&lt;0.5),(SUM(J110:J115)&gt;-0.5))),0,SUM(J110:J115))</f>
        <v>2364836083</v>
      </c>
      <c s="6">
        <f>_xlfn.IFERROR((J116/J91),0)*100</f>
        <v>47.79356430324888</v>
      </c>
      <c s="1">
        <f>SUM(L110:L115)</f>
        <v>2415161625</v>
      </c>
      <c s="6">
        <f>_xlfn.IFERROR((L116/L99),0)*100</f>
        <v>47.77014984393079</v>
      </c>
      <c s="16"/>
      <c s="1">
        <f>SUM(O110:O115)</f>
        <v>2364836083</v>
      </c>
    </row>
    <row>
      <c r="B117" s="11" t="s">
        <v>196</v>
      </c>
      <c s="17" t="s">
        <v>667</v>
      </c>
      <c s="6">
        <f>_xlfn.IFERROR((D116/J116),0)*100</f>
        <v>10.819071513634377</v>
      </c>
      <c s="6">
        <f>_xlfn.IFERROR((E116/J116),0)*100</f>
        <v>62.385526193783136</v>
      </c>
      <c s="6">
        <f>_xlfn.IFERROR((F116/J116),0)*100</f>
        <v>25.433856254298366</v>
      </c>
      <c s="6">
        <f>_xlfn.IFERROR((G116/J116),0)*100</f>
        <v>1.3615460382841258</v>
      </c>
      <c s="6">
        <f>_xlfn.IFERROR((H116/J116),0)*100</f>
        <v>0</v>
      </c>
      <c s="6">
        <f>_xlfn.IFERROR((I116/J116),0)*100</f>
        <v>0</v>
      </c>
      <c s="6">
        <f>_xlfn.IFERROR((J116/J116),0)*100</f>
        <v>100</v>
      </c>
      <c s="16"/>
      <c s="7"/>
      <c s="16"/>
      <c s="16"/>
      <c s="6">
        <f>_xlfn.IFERROR((O116/J116),0)*100</f>
        <v>100</v>
      </c>
    </row>
    <row>
      <c r="B118" s="11" t="s">
        <v>384</v>
      </c>
      <c s="17" t="s">
        <v>294</v>
      </c>
      <c s="6">
        <f>_xlfn.IFERROR((D116/J91),0)*100</f>
        <v>5.170819900883327</v>
      </c>
      <c s="6">
        <f>_xlfn.IFERROR((E116/J91),0)*100</f>
        <v>29.816266577345914</v>
      </c>
      <c s="6">
        <f>_xlfn.IFERROR((F116/J91),0)*100</f>
        <v>12.155746443693975</v>
      </c>
      <c s="6">
        <f>_xlfn.IFERROR((G116/J91),0)*100</f>
        <v>0.6507313813256612</v>
      </c>
      <c s="6">
        <f>_xlfn.IFERROR((H116/J91),0)*100</f>
        <v>0</v>
      </c>
      <c s="6">
        <f>_xlfn.IFERROR((I116/J91),0)*100</f>
        <v>0</v>
      </c>
      <c s="6">
        <f>_xlfn.IFERROR((J116/J91),0)*100</f>
        <v>47.79356430324888</v>
      </c>
      <c s="16"/>
      <c s="7"/>
      <c s="16"/>
      <c s="16"/>
      <c s="6">
        <f>_xlfn.IFERROR((O116/J91),0)*100</f>
        <v>47.79356430324888</v>
      </c>
    </row>
    <row>
      <c r="B11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&amp;CSCDPT1ASN1 - SI05</oddHeader>
    <oddFooter>&amp;LStat-Reporting Application : &amp;R SaveAs(3/8/2024-2:25 PM)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536</v>
      </c>
      <c s="10" t="s">
        <v>286</v>
      </c>
    </row>
    <row ht="14.15">
      <c r="B3" s="22" t="s">
        <v>537</v>
      </c>
      <c s="4"/>
      <c s="4"/>
      <c s="4"/>
      <c s="4"/>
      <c s="4"/>
      <c s="4"/>
      <c s="4"/>
    </row>
    <row ht="24.25">
      <c r="B4" s="24"/>
      <c s="21" t="s">
        <v>356</v>
      </c>
      <c s="5"/>
      <c s="5"/>
      <c s="5"/>
      <c s="5"/>
      <c s="5"/>
      <c s="5"/>
    </row>
    <row ht="42.9">
      <c r="B5" s="24"/>
      <c s="23" t="s">
        <v>631</v>
      </c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</row>
    <row ht="14.15">
      <c r="B7" s="3"/>
      <c s="3"/>
      <c s="3" t="s">
        <v>134</v>
      </c>
      <c s="3" t="s">
        <v>134</v>
      </c>
      <c s="3" t="s">
        <v>134</v>
      </c>
      <c s="3" t="s">
        <v>134</v>
      </c>
      <c s="3" t="s">
        <v>134</v>
      </c>
      <c s="3" t="s">
        <v>134</v>
      </c>
    </row>
    <row>
      <c r="B8" s="11" t="s">
        <v>607</v>
      </c>
      <c s="17" t="s">
        <v>115</v>
      </c>
      <c s="2">
        <v>1767317141.75</v>
      </c>
      <c s="18"/>
      <c s="18"/>
      <c s="18"/>
      <c s="18"/>
      <c s="18"/>
    </row>
    <row>
      <c r="B9" s="11" t="s">
        <v>81</v>
      </c>
      <c s="17" t="s">
        <v>468</v>
      </c>
      <c s="2">
        <v>18000000</v>
      </c>
      <c s="9">
        <v>32000000</v>
      </c>
      <c s="18"/>
      <c s="18"/>
      <c s="18"/>
      <c s="18"/>
    </row>
    <row>
      <c r="B10" s="11" t="s">
        <v>250</v>
      </c>
      <c s="17" t="s">
        <v>251</v>
      </c>
      <c s="2"/>
      <c s="9"/>
      <c s="2"/>
      <c s="9"/>
      <c s="18"/>
      <c s="18"/>
    </row>
    <row>
      <c r="B11" s="11" t="s">
        <v>469</v>
      </c>
      <c s="17" t="s">
        <v>339</v>
      </c>
      <c s="2"/>
      <c s="2"/>
      <c s="2"/>
      <c s="2"/>
      <c s="2"/>
      <c s="2"/>
    </row>
    <row>
      <c r="B12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&amp;CSCDPT1ASN1F - SI05</oddHeader>
    <oddFooter>&amp;LStat-Reporting Application : &amp;R SaveAs(3/8/2024-2:25 PM)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536</v>
      </c>
      <c s="10" t="s">
        <v>366</v>
      </c>
    </row>
    <row ht="14.15">
      <c r="B3" s="22" t="s">
        <v>537</v>
      </c>
      <c s="4"/>
      <c s="4"/>
    </row>
    <row ht="70.25">
      <c r="B4" s="24"/>
      <c s="21" t="s">
        <v>356</v>
      </c>
      <c s="5"/>
    </row>
    <row ht="111.9">
      <c r="B5" s="24"/>
      <c s="23" t="s">
        <v>631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11" t="s">
        <v>173</v>
      </c>
      <c s="11" t="s">
        <v>54</v>
      </c>
      <c s="32" t="s">
        <v>2</v>
      </c>
    </row>
    <row>
      <c r="B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&amp;CSCDPT1ASN1Z - SI05</oddHeader>
    <oddFooter>&amp;LStat-Reporting Application : &amp;R SaveAs(3/8/2024-2:25 PM)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29</v>
      </c>
      <c s="10" t="s">
        <v>252</v>
      </c>
    </row>
    <row ht="14.15">
      <c r="B3" s="22" t="s">
        <v>470</v>
      </c>
      <c s="4"/>
      <c s="4"/>
      <c s="4"/>
      <c s="4"/>
      <c s="4"/>
      <c s="4"/>
      <c s="4"/>
      <c s="4"/>
      <c s="4"/>
      <c s="4"/>
      <c s="4"/>
      <c s="4"/>
      <c s="4"/>
    </row>
    <row ht="14.15">
      <c r="B4" s="24"/>
      <c s="21" t="s">
        <v>356</v>
      </c>
      <c s="5"/>
      <c s="5"/>
      <c s="5"/>
      <c s="5"/>
      <c s="5"/>
      <c s="5"/>
      <c s="5"/>
      <c s="5"/>
      <c s="5"/>
      <c s="5"/>
      <c s="5"/>
      <c s="5"/>
    </row>
    <row ht="14.9">
      <c r="B5" s="24"/>
      <c s="23" t="s">
        <v>82</v>
      </c>
      <c s="5"/>
      <c s="5"/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</row>
    <row ht="25">
      <c r="B7" s="3"/>
      <c s="3"/>
      <c s="3" t="s">
        <v>287</v>
      </c>
      <c s="3" t="s">
        <v>659</v>
      </c>
      <c s="3" t="s">
        <v>410</v>
      </c>
      <c s="3" t="s">
        <v>226</v>
      </c>
      <c s="3" t="s">
        <v>538</v>
      </c>
      <c s="3" t="s">
        <v>539</v>
      </c>
      <c s="3" t="s">
        <v>227</v>
      </c>
      <c s="3" t="s">
        <v>636</v>
      </c>
      <c s="3" t="s">
        <v>540</v>
      </c>
      <c s="3" t="s">
        <v>411</v>
      </c>
      <c s="3" t="s">
        <v>587</v>
      </c>
      <c s="3" t="s">
        <v>432</v>
      </c>
    </row>
    <row>
      <c r="B8" s="11" t="s">
        <v>197</v>
      </c>
      <c s="17" t="s">
        <v>30</v>
      </c>
      <c s="2">
        <v>9982937</v>
      </c>
      <c s="2">
        <v>10504909</v>
      </c>
      <c s="2"/>
      <c s="2">
        <v>177411</v>
      </c>
      <c s="2"/>
      <c s="18"/>
      <c s="1">
        <f t="shared" si="0" ref="J8:J11">SUM(D8:H8)</f>
        <v>20665257</v>
      </c>
      <c s="6">
        <f>_xlfn.IFERROR((J8/J63),0)*100</f>
        <v>0.4176468281978019</v>
      </c>
      <c s="9">
        <v>25870178</v>
      </c>
      <c s="6">
        <f>_xlfn.IFERROR((L8/L73),0)*100</f>
        <v>0.5116934066676228</v>
      </c>
      <c s="2">
        <v>20665257</v>
      </c>
      <c s="1">
        <f t="shared" si="1" ref="O8:O11">J8-N8</f>
        <v>0</v>
      </c>
    </row>
    <row>
      <c r="B9" s="11" t="s">
        <v>385</v>
      </c>
      <c s="17" t="s">
        <v>637</v>
      </c>
      <c s="2"/>
      <c s="2"/>
      <c s="2"/>
      <c s="2"/>
      <c s="2"/>
      <c s="18"/>
      <c s="1">
        <f t="shared" si="0"/>
        <v>0</v>
      </c>
      <c s="6">
        <f>_xlfn.IFERROR((J9/J63),0)*100</f>
        <v>0</v>
      </c>
      <c s="9"/>
      <c s="6">
        <f>_xlfn.IFERROR((L9/L73),0)*100</f>
        <v>0</v>
      </c>
      <c s="2"/>
      <c s="1">
        <f t="shared" si="1"/>
        <v>0</v>
      </c>
    </row>
    <row>
      <c r="B10" s="11" t="s">
        <v>558</v>
      </c>
      <c s="17" t="s">
        <v>559</v>
      </c>
      <c s="2"/>
      <c s="2"/>
      <c s="2"/>
      <c s="2"/>
      <c s="2"/>
      <c s="18"/>
      <c s="1">
        <f t="shared" si="0"/>
        <v>0</v>
      </c>
      <c s="6">
        <f>_xlfn.IFERROR((J10/J63),0)*100</f>
        <v>0</v>
      </c>
      <c s="9"/>
      <c s="6">
        <f>_xlfn.IFERROR((L10/L73),0)*100</f>
        <v>0</v>
      </c>
      <c s="2"/>
      <c s="1">
        <f t="shared" si="1"/>
        <v>0</v>
      </c>
    </row>
    <row>
      <c r="B11" s="11" t="s">
        <v>31</v>
      </c>
      <c s="17" t="s">
        <v>560</v>
      </c>
      <c s="2"/>
      <c s="2"/>
      <c s="2"/>
      <c s="2"/>
      <c s="2"/>
      <c s="18"/>
      <c s="1">
        <f t="shared" si="0"/>
        <v>0</v>
      </c>
      <c s="6">
        <f>_xlfn.IFERROR((J11/J63),0)*100</f>
        <v>0</v>
      </c>
      <c s="9"/>
      <c s="6">
        <f>_xlfn.IFERROR((L11/L73),0)*100</f>
        <v>0</v>
      </c>
      <c s="2"/>
      <c s="1">
        <f t="shared" si="1"/>
        <v>0</v>
      </c>
    </row>
    <row>
      <c r="B12" s="11" t="s">
        <v>198</v>
      </c>
      <c s="11" t="s">
        <v>83</v>
      </c>
      <c s="1">
        <f t="shared" si="2" ref="D12:H12">SUM(D8:D11)</f>
        <v>9982937</v>
      </c>
      <c s="1">
        <f t="shared" si="2"/>
        <v>10504909</v>
      </c>
      <c s="1">
        <f t="shared" si="2"/>
        <v>0</v>
      </c>
      <c s="1">
        <f t="shared" si="2"/>
        <v>177411</v>
      </c>
      <c s="1">
        <f t="shared" si="2"/>
        <v>0</v>
      </c>
      <c s="18"/>
      <c s="1">
        <f>SUM(J8:J11)</f>
        <v>20665257</v>
      </c>
      <c s="6">
        <f>_xlfn.IFERROR((J12/J63),0)*100</f>
        <v>0.4176468281978019</v>
      </c>
      <c s="1">
        <f>SUM(L8:L11)</f>
        <v>25870178</v>
      </c>
      <c s="6">
        <f>_xlfn.IFERROR((L12/L73),0)*100</f>
        <v>0.5116934066676228</v>
      </c>
      <c s="1">
        <f t="shared" si="3" ref="N12:O12">SUM(N8:N11)</f>
        <v>20665257</v>
      </c>
      <c s="1">
        <f t="shared" si="3"/>
        <v>0</v>
      </c>
    </row>
    <row>
      <c r="B13" s="11" t="s">
        <v>149</v>
      </c>
      <c s="17" t="s">
        <v>199</v>
      </c>
      <c s="2"/>
      <c s="2"/>
      <c s="2"/>
      <c s="2"/>
      <c s="2"/>
      <c s="18"/>
      <c s="1">
        <f t="shared" si="4" ref="J13:J16">SUM(D13:H13)</f>
        <v>0</v>
      </c>
      <c s="6">
        <f>_xlfn.IFERROR((J13/J63),0)*100</f>
        <v>0</v>
      </c>
      <c s="9"/>
      <c s="6">
        <f>_xlfn.IFERROR((L13/L73),0)*100</f>
        <v>0</v>
      </c>
      <c s="2"/>
      <c s="1">
        <f t="shared" si="5" ref="O13:O16">J13-N13</f>
        <v>0</v>
      </c>
    </row>
    <row>
      <c r="B14" s="11" t="s">
        <v>340</v>
      </c>
      <c s="17" t="s">
        <v>295</v>
      </c>
      <c s="2"/>
      <c s="2"/>
      <c s="2"/>
      <c s="2"/>
      <c s="2"/>
      <c s="18"/>
      <c s="1">
        <f t="shared" si="4"/>
        <v>0</v>
      </c>
      <c s="6">
        <f>_xlfn.IFERROR((J14/J63),0)*100</f>
        <v>0</v>
      </c>
      <c s="9"/>
      <c s="6">
        <f>_xlfn.IFERROR((L14/L73),0)*100</f>
        <v>0</v>
      </c>
      <c s="2"/>
      <c s="1">
        <f t="shared" si="5"/>
        <v>0</v>
      </c>
    </row>
    <row>
      <c r="B15" s="11" t="s">
        <v>505</v>
      </c>
      <c s="17" t="s">
        <v>506</v>
      </c>
      <c s="2"/>
      <c s="2"/>
      <c s="2"/>
      <c s="2"/>
      <c s="2"/>
      <c s="18"/>
      <c s="1">
        <f t="shared" si="4"/>
        <v>0</v>
      </c>
      <c s="6">
        <f>_xlfn.IFERROR((J15/J63),0)*100</f>
        <v>0</v>
      </c>
      <c s="9"/>
      <c s="6">
        <f>_xlfn.IFERROR((L15/L73),0)*100</f>
        <v>0</v>
      </c>
      <c s="2"/>
      <c s="1">
        <f t="shared" si="5"/>
        <v>0</v>
      </c>
    </row>
    <row>
      <c r="B16" s="11" t="s">
        <v>668</v>
      </c>
      <c s="17" t="s">
        <v>669</v>
      </c>
      <c s="2"/>
      <c s="2"/>
      <c s="2"/>
      <c s="2"/>
      <c s="2"/>
      <c s="18"/>
      <c s="1">
        <f t="shared" si="4"/>
        <v>0</v>
      </c>
      <c s="6">
        <f>_xlfn.IFERROR((J16/J63),0)*100</f>
        <v>0</v>
      </c>
      <c s="9"/>
      <c s="6">
        <f>_xlfn.IFERROR((L16/L73),0)*100</f>
        <v>0</v>
      </c>
      <c s="2"/>
      <c s="1">
        <f t="shared" si="5"/>
        <v>0</v>
      </c>
    </row>
    <row>
      <c r="B17" s="11" t="s">
        <v>150</v>
      </c>
      <c s="17" t="s">
        <v>84</v>
      </c>
      <c s="1">
        <f t="shared" si="6" ref="D17:H17">SUM(D13:D16)</f>
        <v>0</v>
      </c>
      <c s="1">
        <f t="shared" si="6"/>
        <v>0</v>
      </c>
      <c s="1">
        <f t="shared" si="6"/>
        <v>0</v>
      </c>
      <c s="1">
        <f t="shared" si="6"/>
        <v>0</v>
      </c>
      <c s="1">
        <f t="shared" si="6"/>
        <v>0</v>
      </c>
      <c s="18"/>
      <c s="1">
        <f>SUM(J13:J16)</f>
        <v>0</v>
      </c>
      <c s="6">
        <f>_xlfn.IFERROR((J17/J63),0)*100</f>
        <v>0</v>
      </c>
      <c s="1">
        <f>SUM(L13:L16)</f>
        <v>0</v>
      </c>
      <c s="6">
        <f>_xlfn.IFERROR((L17/L73),0)*100</f>
        <v>0</v>
      </c>
      <c s="1">
        <f t="shared" si="7" ref="N17:O17">SUM(N13:N16)</f>
        <v>0</v>
      </c>
      <c s="1">
        <f t="shared" si="7"/>
        <v>0</v>
      </c>
    </row>
    <row>
      <c r="B18" s="11" t="s">
        <v>116</v>
      </c>
      <c s="17" t="s">
        <v>117</v>
      </c>
      <c s="2">
        <v>198560</v>
      </c>
      <c s="2">
        <v>429720</v>
      </c>
      <c s="2">
        <v>50598566</v>
      </c>
      <c s="2">
        <v>7020001</v>
      </c>
      <c s="2"/>
      <c s="18"/>
      <c s="1">
        <f t="shared" si="8" ref="J18:J21">SUM(D18:H18)</f>
        <v>58246847</v>
      </c>
      <c s="6">
        <f>_xlfn.IFERROR((J18/J63),0)*100</f>
        <v>1.1771743705908257</v>
      </c>
      <c s="9">
        <v>48934391</v>
      </c>
      <c s="6">
        <f>_xlfn.IFERROR((L18/L73),0)*100</f>
        <v>0.967886855436227</v>
      </c>
      <c s="2">
        <v>58246847</v>
      </c>
      <c s="1">
        <f t="shared" si="9" ref="O18:O21">J18-N18</f>
        <v>0</v>
      </c>
    </row>
    <row>
      <c r="B19" s="11" t="s">
        <v>296</v>
      </c>
      <c s="17" t="s">
        <v>254</v>
      </c>
      <c s="2"/>
      <c s="2"/>
      <c s="2"/>
      <c s="2"/>
      <c s="2"/>
      <c s="18"/>
      <c s="1">
        <f t="shared" si="8"/>
        <v>0</v>
      </c>
      <c s="6">
        <f>_xlfn.IFERROR((J19/J63),0)*100</f>
        <v>0</v>
      </c>
      <c s="9"/>
      <c s="6">
        <f>_xlfn.IFERROR((L19/L73),0)*100</f>
        <v>0</v>
      </c>
      <c s="2"/>
      <c s="1">
        <f t="shared" si="9"/>
        <v>0</v>
      </c>
    </row>
    <row>
      <c r="B20" s="11" t="s">
        <v>471</v>
      </c>
      <c s="17" t="s">
        <v>297</v>
      </c>
      <c s="2"/>
      <c s="2"/>
      <c s="2"/>
      <c s="2"/>
      <c s="2"/>
      <c s="18"/>
      <c s="1">
        <f t="shared" si="8"/>
        <v>0</v>
      </c>
      <c s="6">
        <f>_xlfn.IFERROR((J20/J63),0)*100</f>
        <v>0</v>
      </c>
      <c s="9"/>
      <c s="6">
        <f>_xlfn.IFERROR((L20/L73),0)*100</f>
        <v>0</v>
      </c>
      <c s="2"/>
      <c s="1">
        <f t="shared" si="9"/>
        <v>0</v>
      </c>
    </row>
    <row>
      <c r="B21" s="11" t="s">
        <v>638</v>
      </c>
      <c s="17" t="s">
        <v>433</v>
      </c>
      <c s="2"/>
      <c s="2"/>
      <c s="2"/>
      <c s="2"/>
      <c s="2"/>
      <c s="18"/>
      <c s="1">
        <f t="shared" si="8"/>
        <v>0</v>
      </c>
      <c s="6">
        <f>_xlfn.IFERROR((J21/J63),0)*100</f>
        <v>0</v>
      </c>
      <c s="9"/>
      <c s="6">
        <f>_xlfn.IFERROR((L21/L73),0)*100</f>
        <v>0</v>
      </c>
      <c s="2"/>
      <c s="1">
        <f t="shared" si="9"/>
        <v>0</v>
      </c>
    </row>
    <row>
      <c r="B22" s="11" t="s">
        <v>118</v>
      </c>
      <c s="17" t="s">
        <v>561</v>
      </c>
      <c s="1">
        <f t="shared" si="10" ref="D22:H22">SUM(D18:D21)</f>
        <v>198560</v>
      </c>
      <c s="1">
        <f t="shared" si="10"/>
        <v>429720</v>
      </c>
      <c s="1">
        <f t="shared" si="10"/>
        <v>50598566</v>
      </c>
      <c s="1">
        <f t="shared" si="10"/>
        <v>7020001</v>
      </c>
      <c s="1">
        <f t="shared" si="10"/>
        <v>0</v>
      </c>
      <c s="18"/>
      <c s="1">
        <f>SUM(J18:J21)</f>
        <v>58246847</v>
      </c>
      <c s="6">
        <f>_xlfn.IFERROR((J22/J63),0)*100</f>
        <v>1.1771743705908257</v>
      </c>
      <c s="1">
        <f>SUM(L18:L21)</f>
        <v>48934391</v>
      </c>
      <c s="6">
        <f>_xlfn.IFERROR((L22/L73),0)*100</f>
        <v>0.967886855436227</v>
      </c>
      <c s="1">
        <f t="shared" si="11" ref="N22:O22">SUM(N18:N21)</f>
        <v>58246847</v>
      </c>
      <c s="1">
        <f t="shared" si="11"/>
        <v>0</v>
      </c>
    </row>
    <row>
      <c r="B23" s="11" t="s">
        <v>32</v>
      </c>
      <c s="17" t="s">
        <v>151</v>
      </c>
      <c s="2">
        <v>6984420</v>
      </c>
      <c s="2">
        <v>4990660</v>
      </c>
      <c s="2">
        <v>35439872</v>
      </c>
      <c s="2">
        <v>5000000</v>
      </c>
      <c s="2"/>
      <c s="18"/>
      <c s="1">
        <f t="shared" si="12" ref="J23:J26">SUM(D23:H23)</f>
        <v>52414952</v>
      </c>
      <c s="6">
        <f>_xlfn.IFERROR((J23/J63),0)*100</f>
        <v>1.0593112126764277</v>
      </c>
      <c s="9">
        <v>51721376</v>
      </c>
      <c s="6">
        <f>_xlfn.IFERROR((L23/L73),0)*100</f>
        <v>1.023011402665147</v>
      </c>
      <c s="2">
        <v>52414952</v>
      </c>
      <c s="1">
        <f t="shared" si="13" ref="O23:O26">J23-N23</f>
        <v>0</v>
      </c>
    </row>
    <row>
      <c r="B24" s="11" t="s">
        <v>255</v>
      </c>
      <c s="17" t="s">
        <v>33</v>
      </c>
      <c s="2"/>
      <c s="2"/>
      <c s="2"/>
      <c s="2"/>
      <c s="2"/>
      <c s="18"/>
      <c s="1">
        <f t="shared" si="12"/>
        <v>0</v>
      </c>
      <c s="6">
        <f>_xlfn.IFERROR((J24/J63),0)*100</f>
        <v>0</v>
      </c>
      <c s="9"/>
      <c s="6">
        <f>_xlfn.IFERROR((L24/L73),0)*100</f>
        <v>0</v>
      </c>
      <c s="2"/>
      <c s="1">
        <f t="shared" si="13"/>
        <v>0</v>
      </c>
    </row>
    <row>
      <c r="B25" s="11" t="s">
        <v>434</v>
      </c>
      <c s="17" t="s">
        <v>472</v>
      </c>
      <c s="2"/>
      <c s="2"/>
      <c s="2"/>
      <c s="2"/>
      <c s="2"/>
      <c s="18"/>
      <c s="1">
        <f t="shared" si="12"/>
        <v>0</v>
      </c>
      <c s="6">
        <f>_xlfn.IFERROR((J25/J63),0)*100</f>
        <v>0</v>
      </c>
      <c s="9"/>
      <c s="6">
        <f>_xlfn.IFERROR((L25/L73),0)*100</f>
        <v>0</v>
      </c>
      <c s="2"/>
      <c s="1">
        <f t="shared" si="13"/>
        <v>0</v>
      </c>
    </row>
    <row>
      <c r="B26" s="11" t="s">
        <v>608</v>
      </c>
      <c s="17" t="s">
        <v>609</v>
      </c>
      <c s="2"/>
      <c s="2"/>
      <c s="2"/>
      <c s="2"/>
      <c s="2"/>
      <c s="18"/>
      <c s="1">
        <f t="shared" si="12"/>
        <v>0</v>
      </c>
      <c s="6">
        <f>_xlfn.IFERROR((J26/J63),0)*100</f>
        <v>0</v>
      </c>
      <c s="9"/>
      <c s="6">
        <f>_xlfn.IFERROR((L26/L73),0)*100</f>
        <v>0</v>
      </c>
      <c s="2"/>
      <c s="1">
        <f t="shared" si="13"/>
        <v>0</v>
      </c>
    </row>
    <row>
      <c r="B27" s="11" t="s">
        <v>85</v>
      </c>
      <c s="17" t="s">
        <v>670</v>
      </c>
      <c s="1">
        <f t="shared" si="14" ref="D27:H27">SUM(D23:D26)</f>
        <v>6984420</v>
      </c>
      <c s="1">
        <f t="shared" si="14"/>
        <v>4990660</v>
      </c>
      <c s="1">
        <f t="shared" si="14"/>
        <v>35439872</v>
      </c>
      <c s="1">
        <f t="shared" si="14"/>
        <v>5000000</v>
      </c>
      <c s="1">
        <f t="shared" si="14"/>
        <v>0</v>
      </c>
      <c s="18"/>
      <c s="1">
        <f>SUM(J23:J26)</f>
        <v>52414952</v>
      </c>
      <c s="6">
        <f>_xlfn.IFERROR((J27/J63),0)*100</f>
        <v>1.0593112126764277</v>
      </c>
      <c s="1">
        <f>SUM(L23:L26)</f>
        <v>51721376</v>
      </c>
      <c s="6">
        <f>_xlfn.IFERROR((L27/L73),0)*100</f>
        <v>1.023011402665147</v>
      </c>
      <c s="1">
        <f t="shared" si="15" ref="N27:O27">SUM(N23:N26)</f>
        <v>52414952</v>
      </c>
      <c s="1">
        <f t="shared" si="15"/>
        <v>0</v>
      </c>
    </row>
    <row>
      <c r="B28" s="11" t="s">
        <v>671</v>
      </c>
      <c s="17" t="s">
        <v>473</v>
      </c>
      <c s="2">
        <v>7526993</v>
      </c>
      <c s="2">
        <v>55331335</v>
      </c>
      <c s="2">
        <v>220023823</v>
      </c>
      <c s="2">
        <v>41455884</v>
      </c>
      <c s="2"/>
      <c s="18"/>
      <c s="1">
        <f t="shared" si="16" ref="J28:J31">SUM(D28:H28)</f>
        <v>324338035</v>
      </c>
      <c s="6">
        <f>_xlfn.IFERROR((J28/J63),0)*100</f>
        <v>6.554902829500629</v>
      </c>
      <c s="9">
        <v>336264416</v>
      </c>
      <c s="6">
        <f>_xlfn.IFERROR((L28/L73),0)*100</f>
        <v>6.651066898887928</v>
      </c>
      <c s="2">
        <v>324338035</v>
      </c>
      <c s="1">
        <f t="shared" si="17" ref="O28:O31">J28-N28</f>
        <v>0</v>
      </c>
    </row>
    <row>
      <c r="B29" s="11" t="s">
        <v>152</v>
      </c>
      <c s="17" t="s">
        <v>672</v>
      </c>
      <c s="2"/>
      <c s="2"/>
      <c s="2"/>
      <c s="2"/>
      <c s="2"/>
      <c s="18"/>
      <c s="1">
        <f t="shared" si="16"/>
        <v>0</v>
      </c>
      <c s="6">
        <f>_xlfn.IFERROR((J29/J63),0)*100</f>
        <v>0</v>
      </c>
      <c s="9"/>
      <c s="6">
        <f>_xlfn.IFERROR((L29/L73),0)*100</f>
        <v>0</v>
      </c>
      <c s="2"/>
      <c s="1">
        <f t="shared" si="17"/>
        <v>0</v>
      </c>
    </row>
    <row>
      <c r="B30" s="11" t="s">
        <v>386</v>
      </c>
      <c s="17" t="s">
        <v>387</v>
      </c>
      <c s="2"/>
      <c s="2"/>
      <c s="2"/>
      <c s="2"/>
      <c s="2"/>
      <c s="18"/>
      <c s="1">
        <f t="shared" si="16"/>
        <v>0</v>
      </c>
      <c s="6">
        <f>_xlfn.IFERROR((J30/J63),0)*100</f>
        <v>0</v>
      </c>
      <c s="9"/>
      <c s="6">
        <f>_xlfn.IFERROR((L30/L73),0)*100</f>
        <v>0</v>
      </c>
      <c s="2"/>
      <c s="1">
        <f t="shared" si="17"/>
        <v>0</v>
      </c>
    </row>
    <row>
      <c r="B31" s="11" t="s">
        <v>562</v>
      </c>
      <c s="17" t="s">
        <v>563</v>
      </c>
      <c s="2"/>
      <c s="2"/>
      <c s="2"/>
      <c s="2"/>
      <c s="2"/>
      <c s="18"/>
      <c s="1">
        <f t="shared" si="16"/>
        <v>0</v>
      </c>
      <c s="6">
        <f>_xlfn.IFERROR((J31/J63),0)*100</f>
        <v>0</v>
      </c>
      <c s="9"/>
      <c s="6">
        <f>_xlfn.IFERROR((L31/L73),0)*100</f>
        <v>0</v>
      </c>
      <c s="2"/>
      <c s="1">
        <f t="shared" si="17"/>
        <v>0</v>
      </c>
    </row>
    <row>
      <c r="B32" s="11" t="s">
        <v>34</v>
      </c>
      <c s="17" t="s">
        <v>35</v>
      </c>
      <c s="1">
        <f t="shared" si="18" ref="D32:H32">SUM(D28:D31)</f>
        <v>7526993</v>
      </c>
      <c s="1">
        <f t="shared" si="18"/>
        <v>55331335</v>
      </c>
      <c s="1">
        <f t="shared" si="18"/>
        <v>220023823</v>
      </c>
      <c s="1">
        <f t="shared" si="18"/>
        <v>41455884</v>
      </c>
      <c s="1">
        <f t="shared" si="18"/>
        <v>0</v>
      </c>
      <c s="18"/>
      <c s="1">
        <f>SUM(J28:J31)</f>
        <v>324338035</v>
      </c>
      <c s="6">
        <f>_xlfn.IFERROR((J32/J63),0)*100</f>
        <v>6.554902829500629</v>
      </c>
      <c s="1">
        <f>SUM(L28:L31)</f>
        <v>336264416</v>
      </c>
      <c s="6">
        <f>_xlfn.IFERROR((L32/L73),0)*100</f>
        <v>6.651066898887928</v>
      </c>
      <c s="1">
        <f t="shared" si="19" ref="N32:O32">SUM(N28:N31)</f>
        <v>324338035</v>
      </c>
      <c s="1">
        <f t="shared" si="19"/>
        <v>0</v>
      </c>
    </row>
    <row>
      <c r="B33" s="11" t="s">
        <v>639</v>
      </c>
      <c s="17" t="s">
        <v>474</v>
      </c>
      <c s="2">
        <v>371975692</v>
      </c>
      <c s="2">
        <v>1714141071</v>
      </c>
      <c s="2">
        <v>1206259085</v>
      </c>
      <c s="2">
        <v>91211863</v>
      </c>
      <c s="2"/>
      <c s="18"/>
      <c s="1">
        <f t="shared" si="20" ref="J33:J36">SUM(D33:H33)</f>
        <v>3383587711</v>
      </c>
      <c s="6">
        <f>_xlfn.IFERROR((J33/J63),0)*100</f>
        <v>68.38263252318667</v>
      </c>
      <c s="9">
        <v>3500474928</v>
      </c>
      <c s="6">
        <f>_xlfn.IFERROR((L33/L73),0)*100</f>
        <v>69.2368618748167</v>
      </c>
      <c s="2">
        <v>1989276220</v>
      </c>
      <c s="1">
        <f t="shared" si="21" ref="O33:O36">J33-N33</f>
        <v>1394311491</v>
      </c>
    </row>
    <row>
      <c r="B34" s="11" t="s">
        <v>119</v>
      </c>
      <c s="17" t="s">
        <v>120</v>
      </c>
      <c s="2"/>
      <c s="2"/>
      <c s="2"/>
      <c s="2"/>
      <c s="2"/>
      <c s="18"/>
      <c s="1">
        <f t="shared" si="20"/>
        <v>0</v>
      </c>
      <c s="6">
        <f>_xlfn.IFERROR((J34/J63),0)*100</f>
        <v>0</v>
      </c>
      <c s="9"/>
      <c s="6">
        <f>_xlfn.IFERROR((L34/L73),0)*100</f>
        <v>0</v>
      </c>
      <c s="2"/>
      <c s="1">
        <f t="shared" si="21"/>
        <v>0</v>
      </c>
    </row>
    <row>
      <c r="B35" s="11" t="s">
        <v>298</v>
      </c>
      <c s="17" t="s">
        <v>673</v>
      </c>
      <c s="2"/>
      <c s="2"/>
      <c s="2"/>
      <c s="2"/>
      <c s="2"/>
      <c s="18"/>
      <c s="1">
        <f t="shared" si="20"/>
        <v>0</v>
      </c>
      <c s="6">
        <f>_xlfn.IFERROR((J35/J63),0)*100</f>
        <v>0</v>
      </c>
      <c s="9"/>
      <c s="6">
        <f>_xlfn.IFERROR((L35/L73),0)*100</f>
        <v>0</v>
      </c>
      <c s="2"/>
      <c s="1">
        <f t="shared" si="21"/>
        <v>0</v>
      </c>
    </row>
    <row>
      <c r="B36" s="11" t="s">
        <v>507</v>
      </c>
      <c s="17" t="s">
        <v>256</v>
      </c>
      <c s="2">
        <v>146410441</v>
      </c>
      <c s="2">
        <v>819347620</v>
      </c>
      <c s="2">
        <v>143011151</v>
      </c>
      <c s="2"/>
      <c s="2"/>
      <c s="18"/>
      <c s="1">
        <f t="shared" si="20"/>
        <v>1108769212</v>
      </c>
      <c s="6">
        <f>_xlfn.IFERROR((J36/J63),0)*100</f>
        <v>22.40833223584765</v>
      </c>
      <c s="9">
        <v>1092531339</v>
      </c>
      <c s="6">
        <f>_xlfn.IFERROR((L36/L73),0)*100</f>
        <v>21.60947956152638</v>
      </c>
      <c s="2">
        <v>138244620</v>
      </c>
      <c s="1">
        <f t="shared" si="21"/>
        <v>970524592</v>
      </c>
    </row>
    <row>
      <c r="B37" s="11" t="s">
        <v>674</v>
      </c>
      <c s="17" t="s">
        <v>257</v>
      </c>
      <c s="1">
        <f t="shared" si="22" ref="D37:H37">SUM(D33:D36)</f>
        <v>518386133</v>
      </c>
      <c s="1">
        <f t="shared" si="22"/>
        <v>2533488691</v>
      </c>
      <c s="1">
        <f t="shared" si="22"/>
        <v>1349270236</v>
      </c>
      <c s="1">
        <f t="shared" si="22"/>
        <v>91211863</v>
      </c>
      <c s="1">
        <f t="shared" si="22"/>
        <v>0</v>
      </c>
      <c s="18"/>
      <c s="1">
        <f>SUM(J33:J36)</f>
        <v>4492356923</v>
      </c>
      <c s="6">
        <f>_xlfn.IFERROR((J37/J63),0)*100</f>
        <v>90.79096475903432</v>
      </c>
      <c s="1">
        <f>SUM(L33:L36)</f>
        <v>4593006267</v>
      </c>
      <c s="6">
        <f>_xlfn.IFERROR((L37/L73),0)*100</f>
        <v>90.84634143634308</v>
      </c>
      <c s="1">
        <f t="shared" si="23" ref="N37:O37">SUM(N33:N36)</f>
        <v>2127520840</v>
      </c>
      <c s="1">
        <f t="shared" si="23"/>
        <v>2364836083</v>
      </c>
    </row>
    <row>
      <c r="B38" s="11" t="s">
        <v>610</v>
      </c>
      <c s="17" t="s">
        <v>299</v>
      </c>
      <c s="2"/>
      <c s="2"/>
      <c s="2"/>
      <c s="2"/>
      <c s="2"/>
      <c s="18"/>
      <c s="1">
        <f t="shared" si="24" ref="J38:J41">SUM(D38:H38)</f>
        <v>0</v>
      </c>
      <c s="6">
        <f>_xlfn.IFERROR((J38/J63),0)*100</f>
        <v>0</v>
      </c>
      <c s="9"/>
      <c s="6">
        <f>_xlfn.IFERROR((L38/L73),0)*100</f>
        <v>0</v>
      </c>
      <c s="2"/>
      <c s="1">
        <f t="shared" si="25" ref="O38:O41">J38-N38</f>
        <v>0</v>
      </c>
    </row>
    <row>
      <c r="B39" s="11" t="s">
        <v>86</v>
      </c>
      <c s="17" t="s">
        <v>341</v>
      </c>
      <c s="2"/>
      <c s="2"/>
      <c s="2"/>
      <c s="2"/>
      <c s="2"/>
      <c s="18"/>
      <c s="1">
        <f t="shared" si="24"/>
        <v>0</v>
      </c>
      <c s="6">
        <f>_xlfn.IFERROR((J39/J63),0)*100</f>
        <v>0</v>
      </c>
      <c s="9"/>
      <c s="6">
        <f>_xlfn.IFERROR((L39/L73),0)*100</f>
        <v>0</v>
      </c>
      <c s="2"/>
      <c s="1">
        <f t="shared" si="25"/>
        <v>0</v>
      </c>
    </row>
    <row>
      <c r="B40" s="11" t="s">
        <v>258</v>
      </c>
      <c s="17" t="s">
        <v>87</v>
      </c>
      <c s="2"/>
      <c s="2"/>
      <c s="2"/>
      <c s="2"/>
      <c s="2"/>
      <c s="18"/>
      <c s="1">
        <f t="shared" si="24"/>
        <v>0</v>
      </c>
      <c s="6">
        <f>_xlfn.IFERROR((J40/J63),0)*100</f>
        <v>0</v>
      </c>
      <c s="9"/>
      <c s="6">
        <f>_xlfn.IFERROR((L40/L73),0)*100</f>
        <v>0</v>
      </c>
      <c s="2"/>
      <c s="1">
        <f t="shared" si="25"/>
        <v>0</v>
      </c>
    </row>
    <row>
      <c r="B41" s="11" t="s">
        <v>435</v>
      </c>
      <c s="17" t="s">
        <v>611</v>
      </c>
      <c s="2"/>
      <c s="2"/>
      <c s="2"/>
      <c s="2"/>
      <c s="2"/>
      <c s="18"/>
      <c s="1">
        <f t="shared" si="24"/>
        <v>0</v>
      </c>
      <c s="6">
        <f>_xlfn.IFERROR((J41/J63),0)*100</f>
        <v>0</v>
      </c>
      <c s="9"/>
      <c s="6">
        <f>_xlfn.IFERROR((L41/L73),0)*100</f>
        <v>0</v>
      </c>
      <c s="2"/>
      <c s="1">
        <f t="shared" si="25"/>
        <v>0</v>
      </c>
    </row>
    <row>
      <c r="B42" s="11" t="s">
        <v>640</v>
      </c>
      <c s="17" t="s">
        <v>342</v>
      </c>
      <c s="1">
        <f t="shared" si="26" ref="D42:H42">SUM(D38:D41)</f>
        <v>0</v>
      </c>
      <c s="1">
        <f t="shared" si="26"/>
        <v>0</v>
      </c>
      <c s="1">
        <f t="shared" si="26"/>
        <v>0</v>
      </c>
      <c s="1">
        <f t="shared" si="26"/>
        <v>0</v>
      </c>
      <c s="1">
        <f t="shared" si="26"/>
        <v>0</v>
      </c>
      <c s="18"/>
      <c s="1">
        <f>SUM(J38:J41)</f>
        <v>0</v>
      </c>
      <c s="6">
        <f>_xlfn.IFERROR((J42/J63),0)*100</f>
        <v>0</v>
      </c>
      <c s="1">
        <f>SUM(L38:L41)</f>
        <v>0</v>
      </c>
      <c s="6">
        <f>_xlfn.IFERROR((L42/L73),0)*100</f>
        <v>0</v>
      </c>
      <c s="1">
        <f t="shared" si="27" ref="N42:O42">SUM(N38:N41)</f>
        <v>0</v>
      </c>
      <c s="1">
        <f t="shared" si="27"/>
        <v>0</v>
      </c>
    </row>
    <row>
      <c r="B43" s="11" t="s">
        <v>564</v>
      </c>
      <c s="17" t="s">
        <v>675</v>
      </c>
      <c s="2"/>
      <c s="2"/>
      <c s="2"/>
      <c s="2"/>
      <c s="2"/>
      <c s="18"/>
      <c s="1">
        <f t="shared" si="28" ref="J43:J48">SUM(D43:H43)</f>
        <v>0</v>
      </c>
      <c s="6">
        <f>_xlfn.IFERROR((J43/J63),0)*100</f>
        <v>0</v>
      </c>
      <c s="9"/>
      <c s="6">
        <f>_xlfn.IFERROR((L43/L73),0)*100</f>
        <v>0</v>
      </c>
      <c s="2"/>
      <c s="1">
        <f t="shared" si="29" ref="O43:O48">J43-N43</f>
        <v>0</v>
      </c>
    </row>
    <row>
      <c r="B44" s="11" t="s">
        <v>36</v>
      </c>
      <c s="17" t="s">
        <v>565</v>
      </c>
      <c s="2"/>
      <c s="2"/>
      <c s="2"/>
      <c s="2"/>
      <c s="2"/>
      <c s="18"/>
      <c s="1">
        <f t="shared" si="28"/>
        <v>0</v>
      </c>
      <c s="6">
        <f>_xlfn.IFERROR((J44/J63),0)*100</f>
        <v>0</v>
      </c>
      <c s="9"/>
      <c s="6">
        <f>_xlfn.IFERROR((L44/L73),0)*100</f>
        <v>0</v>
      </c>
      <c s="2"/>
      <c s="1">
        <f t="shared" si="29"/>
        <v>0</v>
      </c>
    </row>
    <row>
      <c r="B45" s="11" t="s">
        <v>200</v>
      </c>
      <c s="17" t="s">
        <v>343</v>
      </c>
      <c s="2"/>
      <c s="2"/>
      <c s="2"/>
      <c s="2"/>
      <c s="2"/>
      <c s="18"/>
      <c s="1">
        <f t="shared" si="28"/>
        <v>0</v>
      </c>
      <c s="6">
        <f>_xlfn.IFERROR((J45/J63),0)*100</f>
        <v>0</v>
      </c>
      <c s="9"/>
      <c s="6">
        <f>_xlfn.IFERROR((L45/L73),0)*100</f>
        <v>0</v>
      </c>
      <c s="2"/>
      <c s="1">
        <f t="shared" si="29"/>
        <v>0</v>
      </c>
    </row>
    <row>
      <c r="B46" s="11" t="s">
        <v>388</v>
      </c>
      <c s="17" t="s">
        <v>612</v>
      </c>
      <c s="2"/>
      <c s="2"/>
      <c s="2"/>
      <c s="2"/>
      <c s="2"/>
      <c s="18"/>
      <c s="1">
        <f t="shared" si="28"/>
        <v>0</v>
      </c>
      <c s="6">
        <f>_xlfn.IFERROR((J46/J63),0)*100</f>
        <v>0</v>
      </c>
      <c s="9"/>
      <c s="6">
        <f>_xlfn.IFERROR((L46/L73),0)*100</f>
        <v>0</v>
      </c>
      <c s="2"/>
      <c s="1">
        <f t="shared" si="29"/>
        <v>0</v>
      </c>
    </row>
    <row>
      <c r="B47" s="11" t="s">
        <v>566</v>
      </c>
      <c s="17" t="s">
        <v>436</v>
      </c>
      <c s="2"/>
      <c s="2"/>
      <c s="2"/>
      <c s="2"/>
      <c s="2"/>
      <c s="18"/>
      <c s="1">
        <f t="shared" si="28"/>
        <v>0</v>
      </c>
      <c s="6">
        <f>_xlfn.IFERROR((J47/J63),0)*100</f>
        <v>0</v>
      </c>
      <c s="9"/>
      <c s="6">
        <f>_xlfn.IFERROR((L47/L73),0)*100</f>
        <v>0</v>
      </c>
      <c s="2"/>
      <c s="1">
        <f t="shared" si="29"/>
        <v>0</v>
      </c>
    </row>
    <row>
      <c r="B48" s="11" t="s">
        <v>88</v>
      </c>
      <c s="17" t="s">
        <v>121</v>
      </c>
      <c s="2"/>
      <c s="2"/>
      <c s="2"/>
      <c s="2"/>
      <c s="2"/>
      <c s="18"/>
      <c s="1">
        <f t="shared" si="28"/>
        <v>0</v>
      </c>
      <c s="6">
        <f>_xlfn.IFERROR((J48/J63),0)*100</f>
        <v>0</v>
      </c>
      <c s="9"/>
      <c s="6">
        <f>_xlfn.IFERROR((L48/L73),0)*100</f>
        <v>0</v>
      </c>
      <c s="2"/>
      <c s="1">
        <f t="shared" si="29"/>
        <v>0</v>
      </c>
    </row>
    <row>
      <c r="B49" s="11" t="s">
        <v>259</v>
      </c>
      <c s="17" t="s">
        <v>658</v>
      </c>
      <c s="1">
        <f t="shared" si="30" ref="D49:H49">SUM(D43:D48)</f>
        <v>0</v>
      </c>
      <c s="1">
        <f t="shared" si="30"/>
        <v>0</v>
      </c>
      <c s="1">
        <f t="shared" si="30"/>
        <v>0</v>
      </c>
      <c s="1">
        <f t="shared" si="30"/>
        <v>0</v>
      </c>
      <c s="1">
        <f t="shared" si="30"/>
        <v>0</v>
      </c>
      <c s="18"/>
      <c s="1">
        <f>SUM(J43:J48)</f>
        <v>0</v>
      </c>
      <c s="6">
        <f>_xlfn.IFERROR((J49/J63),0)*100</f>
        <v>0</v>
      </c>
      <c s="1">
        <f>SUM(L43:L48)</f>
        <v>0</v>
      </c>
      <c s="6">
        <f>_xlfn.IFERROR((L49/L73),0)*100</f>
        <v>0</v>
      </c>
      <c s="1">
        <f t="shared" si="31" ref="N49:O49">SUM(N43:N48)</f>
        <v>0</v>
      </c>
      <c s="1">
        <f t="shared" si="31"/>
        <v>0</v>
      </c>
    </row>
    <row>
      <c r="B50" s="11" t="s">
        <v>508</v>
      </c>
      <c s="17" t="s">
        <v>344</v>
      </c>
      <c s="7"/>
      <c s="7"/>
      <c s="7"/>
      <c s="7"/>
      <c s="7"/>
      <c s="2"/>
      <c s="13">
        <f>I50</f>
        <v>0</v>
      </c>
      <c s="6">
        <f>_xlfn.IFERROR((J50/J63),0)*100</f>
        <v>0</v>
      </c>
      <c s="9"/>
      <c s="6">
        <f>_xlfn.IFERROR((L50/L73),0)*100</f>
        <v>0</v>
      </c>
      <c s="2"/>
      <c s="1">
        <f t="shared" si="32" ref="O50:O52">J50-N50</f>
        <v>0</v>
      </c>
    </row>
    <row>
      <c r="B51" s="11" t="s">
        <v>201</v>
      </c>
      <c s="17" t="s">
        <v>153</v>
      </c>
      <c s="2"/>
      <c s="2"/>
      <c s="2"/>
      <c s="2"/>
      <c s="2"/>
      <c s="7"/>
      <c s="1">
        <f t="shared" si="33" ref="J51:J52">SUM(D51:H51)</f>
        <v>0</v>
      </c>
      <c s="6">
        <f>_xlfn.IFERROR((J51/J63),0)*100</f>
        <v>0</v>
      </c>
      <c s="9"/>
      <c s="6">
        <f>_xlfn.IFERROR((L51/L73),0)*100</f>
        <v>0</v>
      </c>
      <c s="2"/>
      <c s="1">
        <f t="shared" si="32"/>
        <v>0</v>
      </c>
    </row>
    <row>
      <c r="B52" s="11" t="s">
        <v>389</v>
      </c>
      <c s="17" t="s">
        <v>567</v>
      </c>
      <c s="2"/>
      <c s="2"/>
      <c s="2"/>
      <c s="2"/>
      <c s="2"/>
      <c s="7"/>
      <c s="1">
        <f t="shared" si="33"/>
        <v>0</v>
      </c>
      <c s="6">
        <f>_xlfn.IFERROR((J52/J63),0)*100</f>
        <v>0</v>
      </c>
      <c s="9"/>
      <c s="6">
        <f>_xlfn.IFERROR((L52/L73),0)*100</f>
        <v>0</v>
      </c>
      <c s="2"/>
      <c s="1">
        <f t="shared" si="32"/>
        <v>0</v>
      </c>
    </row>
    <row>
      <c r="B53" s="11" t="s">
        <v>568</v>
      </c>
      <c s="17" t="s">
        <v>509</v>
      </c>
      <c s="1">
        <f t="shared" si="34" ref="D53:H53">D51+D52</f>
        <v>0</v>
      </c>
      <c s="1">
        <f t="shared" si="34"/>
        <v>0</v>
      </c>
      <c s="1">
        <f t="shared" si="34"/>
        <v>0</v>
      </c>
      <c s="1">
        <f t="shared" si="34"/>
        <v>0</v>
      </c>
      <c s="1">
        <f t="shared" si="34"/>
        <v>0</v>
      </c>
      <c s="7"/>
      <c s="1">
        <f>J51+J52</f>
        <v>0</v>
      </c>
      <c s="6">
        <f>_xlfn.IFERROR((J53/J63),0)*100</f>
        <v>0</v>
      </c>
      <c s="1">
        <f>L51+L52</f>
        <v>0</v>
      </c>
      <c s="6">
        <f>_xlfn.IFERROR((L53/L73),0)*100</f>
        <v>0</v>
      </c>
      <c s="1">
        <f t="shared" si="35" ref="N53:O53">N51+N52</f>
        <v>0</v>
      </c>
      <c s="1">
        <f t="shared" si="35"/>
        <v>0</v>
      </c>
    </row>
    <row>
      <c r="B54" s="11" t="s">
        <v>154</v>
      </c>
      <c s="17" t="s">
        <v>300</v>
      </c>
      <c s="2"/>
      <c s="2"/>
      <c s="2"/>
      <c s="2"/>
      <c s="2"/>
      <c s="7"/>
      <c s="1">
        <f t="shared" si="36" ref="J54:J58">SUM(D54:H54)</f>
        <v>0</v>
      </c>
      <c s="6">
        <f>_xlfn.IFERROR((J54/J63),0)*100</f>
        <v>0</v>
      </c>
      <c s="9"/>
      <c s="6">
        <f>_xlfn.IFERROR((L54/L73),0)*100</f>
        <v>0</v>
      </c>
      <c s="2"/>
      <c s="1">
        <f>J54-N54</f>
        <v>0</v>
      </c>
    </row>
    <row>
      <c r="B55" s="11" t="s">
        <v>89</v>
      </c>
      <c s="17" t="s">
        <v>202</v>
      </c>
      <c s="1">
        <f t="shared" si="37" ref="D55:H58">D8+D13+D18+D23+D28+D33+D38+D43</f>
        <v>396668602</v>
      </c>
      <c s="1">
        <f t="shared" si="37"/>
        <v>1785397695</v>
      </c>
      <c s="1">
        <f t="shared" si="37"/>
        <v>1512321346</v>
      </c>
      <c s="1">
        <f t="shared" si="37"/>
        <v>144865159</v>
      </c>
      <c s="1">
        <f t="shared" si="37"/>
        <v>0</v>
      </c>
      <c s="7"/>
      <c s="1">
        <f t="shared" si="36"/>
        <v>3839252802</v>
      </c>
      <c s="6">
        <f>_xlfn.IFERROR((J55/J63),0)*100</f>
        <v>77.59166776415235</v>
      </c>
      <c s="7"/>
      <c s="16"/>
      <c s="1">
        <f t="shared" si="38" ref="N55:O58">N8+N13+N18+N23+N28+N33+N38+N43</f>
        <v>2444941311</v>
      </c>
      <c s="1">
        <f t="shared" si="38"/>
        <v>1394311491</v>
      </c>
    </row>
    <row>
      <c r="B56" s="11" t="s">
        <v>301</v>
      </c>
      <c s="17" t="s">
        <v>390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7"/>
      <c s="1">
        <f t="shared" si="36"/>
        <v>0</v>
      </c>
      <c s="6">
        <f>_xlfn.IFERROR((J56/J63),0)*100</f>
        <v>0</v>
      </c>
      <c s="7"/>
      <c s="16"/>
      <c s="1">
        <f t="shared" si="38"/>
        <v>0</v>
      </c>
      <c s="1">
        <f t="shared" si="38"/>
        <v>0</v>
      </c>
    </row>
    <row>
      <c r="B57" s="11" t="s">
        <v>475</v>
      </c>
      <c s="17" t="s">
        <v>476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7"/>
      <c s="1">
        <f t="shared" si="36"/>
        <v>0</v>
      </c>
      <c s="6">
        <f>_xlfn.IFERROR((J57/J63),0)*100</f>
        <v>0</v>
      </c>
      <c s="7"/>
      <c s="16"/>
      <c s="1">
        <f t="shared" si="38"/>
        <v>0</v>
      </c>
      <c s="1">
        <f t="shared" si="38"/>
        <v>0</v>
      </c>
    </row>
    <row>
      <c r="B58" s="11" t="s">
        <v>641</v>
      </c>
      <c s="17" t="s">
        <v>345</v>
      </c>
      <c s="1">
        <f t="shared" si="37"/>
        <v>146410441</v>
      </c>
      <c s="1">
        <f t="shared" si="37"/>
        <v>819347620</v>
      </c>
      <c s="1">
        <f t="shared" si="37"/>
        <v>143011151</v>
      </c>
      <c s="1">
        <f t="shared" si="37"/>
        <v>0</v>
      </c>
      <c s="1">
        <f t="shared" si="37"/>
        <v>0</v>
      </c>
      <c s="7"/>
      <c s="1">
        <f t="shared" si="36"/>
        <v>1108769212</v>
      </c>
      <c s="6">
        <f>_xlfn.IFERROR((J58/J63),0)*100</f>
        <v>22.40833223584765</v>
      </c>
      <c s="7"/>
      <c s="16"/>
      <c s="1">
        <f t="shared" si="38"/>
        <v>138244620</v>
      </c>
      <c s="1">
        <f t="shared" si="38"/>
        <v>970524592</v>
      </c>
    </row>
    <row>
      <c r="B59" s="11" t="s">
        <v>122</v>
      </c>
      <c s="17" t="s">
        <v>302</v>
      </c>
      <c s="7"/>
      <c s="7"/>
      <c s="7"/>
      <c s="7"/>
      <c s="7"/>
      <c s="13">
        <f>I50</f>
        <v>0</v>
      </c>
      <c s="13">
        <f>I59</f>
        <v>0</v>
      </c>
      <c s="6">
        <f>_xlfn.IFERROR((J59/J63),0)*100</f>
        <v>0</v>
      </c>
      <c s="7"/>
      <c s="16"/>
      <c s="13">
        <f t="shared" si="39" ref="N59:O59">N50</f>
        <v>0</v>
      </c>
      <c s="13">
        <f t="shared" si="39"/>
        <v>0</v>
      </c>
    </row>
    <row>
      <c r="B60" s="11" t="s">
        <v>303</v>
      </c>
      <c s="17" t="s">
        <v>260</v>
      </c>
      <c s="1">
        <f t="shared" si="40" ref="D60:H60">D47+D48</f>
        <v>0</v>
      </c>
      <c s="1">
        <f t="shared" si="40"/>
        <v>0</v>
      </c>
      <c s="1">
        <f t="shared" si="40"/>
        <v>0</v>
      </c>
      <c s="1">
        <f t="shared" si="40"/>
        <v>0</v>
      </c>
      <c s="1">
        <f t="shared" si="40"/>
        <v>0</v>
      </c>
      <c s="7"/>
      <c s="1">
        <f t="shared" si="41" ref="J60:J62">SUM(D60:H60)</f>
        <v>0</v>
      </c>
      <c s="6">
        <f>_xlfn.IFERROR((J60/J63),0)*100</f>
        <v>0</v>
      </c>
      <c s="7"/>
      <c s="16"/>
      <c s="1">
        <f t="shared" si="42" ref="N60:O60">N47+N48</f>
        <v>0</v>
      </c>
      <c s="1">
        <f t="shared" si="42"/>
        <v>0</v>
      </c>
    </row>
    <row>
      <c r="B61" s="11" t="s">
        <v>477</v>
      </c>
      <c s="17" t="s">
        <v>569</v>
      </c>
      <c s="13">
        <f t="shared" si="43" ref="D61:H62">D53</f>
        <v>0</v>
      </c>
      <c s="13">
        <f t="shared" si="43"/>
        <v>0</v>
      </c>
      <c s="13">
        <f t="shared" si="43"/>
        <v>0</v>
      </c>
      <c s="13">
        <f t="shared" si="43"/>
        <v>0</v>
      </c>
      <c s="13">
        <f t="shared" si="43"/>
        <v>0</v>
      </c>
      <c s="7"/>
      <c s="1">
        <f t="shared" si="41"/>
        <v>0</v>
      </c>
      <c s="6">
        <f>_xlfn.IFERROR((J61/J63),0)*100</f>
        <v>0</v>
      </c>
      <c s="7"/>
      <c s="16"/>
      <c s="13">
        <f t="shared" si="44" ref="N61:O62">N53</f>
        <v>0</v>
      </c>
      <c s="13">
        <f t="shared" si="44"/>
        <v>0</v>
      </c>
    </row>
    <row>
      <c r="B62" s="11" t="s">
        <v>642</v>
      </c>
      <c s="17" t="s">
        <v>391</v>
      </c>
      <c s="13">
        <f t="shared" si="43"/>
        <v>0</v>
      </c>
      <c s="13">
        <f t="shared" si="43"/>
        <v>0</v>
      </c>
      <c s="13">
        <f t="shared" si="43"/>
        <v>0</v>
      </c>
      <c s="13">
        <f t="shared" si="43"/>
        <v>0</v>
      </c>
      <c s="13">
        <f t="shared" si="43"/>
        <v>0</v>
      </c>
      <c s="7"/>
      <c s="1">
        <f t="shared" si="41"/>
        <v>0</v>
      </c>
      <c s="6">
        <f>_xlfn.IFERROR((J62/J63),0)*100</f>
        <v>0</v>
      </c>
      <c s="7"/>
      <c s="16"/>
      <c s="13">
        <f t="shared" si="44"/>
        <v>0</v>
      </c>
      <c s="13">
        <f t="shared" si="44"/>
        <v>0</v>
      </c>
    </row>
    <row>
      <c r="B63" s="11" t="s">
        <v>123</v>
      </c>
      <c s="17" t="s">
        <v>676</v>
      </c>
      <c s="1">
        <f t="shared" si="45" ref="D63:H63">SUM(D55:D58)+D60+D61+D62</f>
        <v>543079043</v>
      </c>
      <c s="1">
        <f t="shared" si="45"/>
        <v>2604745315</v>
      </c>
      <c s="1">
        <f t="shared" si="45"/>
        <v>1655332497</v>
      </c>
      <c s="1">
        <f t="shared" si="45"/>
        <v>144865159</v>
      </c>
      <c s="1">
        <f t="shared" si="45"/>
        <v>0</v>
      </c>
      <c s="13">
        <f>I59</f>
        <v>0</v>
      </c>
      <c s="1">
        <f>IF((AND((SUM(J55:J62)&lt;0.5),(SUM(J55:J62)&gt;-0.5))),0,SUM(J55:J62))</f>
        <v>4948022014</v>
      </c>
      <c s="6">
        <f>_xlfn.IFERROR((J63/J63),0)*100</f>
        <v>100</v>
      </c>
      <c s="7"/>
      <c s="16"/>
      <c s="1">
        <f t="shared" si="46" ref="N63:O63">SUM(N55:N62)</f>
        <v>2583185931</v>
      </c>
      <c s="1">
        <f t="shared" si="46"/>
        <v>2364836083</v>
      </c>
    </row>
    <row>
      <c r="B64" s="11" t="s">
        <v>478</v>
      </c>
      <c s="17" t="s">
        <v>392</v>
      </c>
      <c s="6">
        <f>_xlfn.IFERROR((D63/J63),0)*100</f>
        <v>10.975679604161115</v>
      </c>
      <c s="6">
        <f>_xlfn.IFERROR((E63/J63),0)*100</f>
        <v>52.64215291747083</v>
      </c>
      <c s="6">
        <f>_xlfn.IFERROR((F63/J63),0)*100</f>
        <v>33.45442870537722</v>
      </c>
      <c s="6">
        <f>_xlfn.IFERROR((G63/J63),0)*100</f>
        <v>2.927738772990835</v>
      </c>
      <c s="6">
        <f>_xlfn.IFERROR((H63/J63),0)*100</f>
        <v>0</v>
      </c>
      <c s="6">
        <f>_xlfn.IFERROR((I63/J63),0)*100</f>
        <v>0</v>
      </c>
      <c s="6">
        <f>_xlfn.IFERROR((J63/J63),0)*100</f>
        <v>100</v>
      </c>
      <c s="16"/>
      <c s="7"/>
      <c s="16"/>
      <c s="6">
        <f>_xlfn.IFERROR((N63/J63),0)*100</f>
        <v>52.20643569675113</v>
      </c>
      <c s="6">
        <f>_xlfn.IFERROR((O63/J63),0)*100</f>
        <v>47.79356430324888</v>
      </c>
    </row>
    <row>
      <c r="B65" s="11" t="s">
        <v>37</v>
      </c>
      <c s="17" t="s">
        <v>155</v>
      </c>
      <c s="9">
        <v>199244958</v>
      </c>
      <c s="9">
        <v>2200571312</v>
      </c>
      <c s="9">
        <v>1398377046</v>
      </c>
      <c s="9">
        <v>165071973</v>
      </c>
      <c s="9"/>
      <c s="16"/>
      <c s="16"/>
      <c s="16"/>
      <c s="1">
        <f t="shared" si="47" ref="L65:L68">SUM(D65:H65)</f>
        <v>3963265289</v>
      </c>
      <c s="6">
        <f>_xlfn.IFERROR((L65/L73),0)*100</f>
        <v>78.39052043847362</v>
      </c>
      <c s="9">
        <v>2508144759</v>
      </c>
      <c s="1">
        <f t="shared" si="48" ref="O65:O72">L65-N65</f>
        <v>1455120530</v>
      </c>
    </row>
    <row>
      <c r="B66" s="11" t="s">
        <v>203</v>
      </c>
      <c s="17" t="s">
        <v>38</v>
      </c>
      <c s="9"/>
      <c s="9"/>
      <c s="9"/>
      <c s="9"/>
      <c s="9"/>
      <c s="16"/>
      <c s="16"/>
      <c s="16"/>
      <c s="1">
        <f t="shared" si="47"/>
        <v>0</v>
      </c>
      <c s="6">
        <f>_xlfn.IFERROR((L66/L73),0)*100</f>
        <v>0</v>
      </c>
      <c s="9"/>
      <c s="1">
        <f t="shared" si="48"/>
        <v>0</v>
      </c>
    </row>
    <row>
      <c r="B67" s="11" t="s">
        <v>437</v>
      </c>
      <c s="17" t="s">
        <v>204</v>
      </c>
      <c s="9"/>
      <c s="9"/>
      <c s="9"/>
      <c s="9"/>
      <c s="9"/>
      <c s="16"/>
      <c s="16"/>
      <c s="16"/>
      <c s="1">
        <f t="shared" si="47"/>
        <v>0</v>
      </c>
      <c s="6">
        <f>_xlfn.IFERROR((L67/L73),0)*100</f>
        <v>0</v>
      </c>
      <c s="9"/>
      <c s="1">
        <f t="shared" si="48"/>
        <v>0</v>
      </c>
    </row>
    <row>
      <c r="B68" s="11" t="s">
        <v>613</v>
      </c>
      <c s="17" t="s">
        <v>304</v>
      </c>
      <c s="9">
        <v>105122834</v>
      </c>
      <c s="9">
        <v>762142734</v>
      </c>
      <c s="9">
        <v>220791295</v>
      </c>
      <c s="9">
        <v>4474476</v>
      </c>
      <c s="9"/>
      <c s="16"/>
      <c s="16"/>
      <c s="16"/>
      <c s="1">
        <f t="shared" si="47"/>
        <v>1092531339</v>
      </c>
      <c s="6">
        <f>_xlfn.IFERROR((L68/L73),0)*100</f>
        <v>21.60947956152638</v>
      </c>
      <c s="9">
        <v>132490244</v>
      </c>
      <c s="1">
        <f t="shared" si="48"/>
        <v>960041095</v>
      </c>
    </row>
    <row>
      <c r="B69" s="11" t="s">
        <v>90</v>
      </c>
      <c s="17" t="s">
        <v>570</v>
      </c>
      <c s="7"/>
      <c s="7"/>
      <c s="7"/>
      <c s="7"/>
      <c s="7"/>
      <c s="9"/>
      <c s="16"/>
      <c s="16"/>
      <c s="13">
        <f>I69</f>
        <v>0</v>
      </c>
      <c s="6">
        <f>_xlfn.IFERROR((L69/L73),0)*100</f>
        <v>0</v>
      </c>
      <c s="9"/>
      <c s="1">
        <f t="shared" si="48"/>
        <v>0</v>
      </c>
    </row>
    <row>
      <c r="B70" s="11" t="s">
        <v>261</v>
      </c>
      <c s="17" t="s">
        <v>305</v>
      </c>
      <c s="9"/>
      <c s="9"/>
      <c s="9"/>
      <c s="9"/>
      <c s="9"/>
      <c s="7"/>
      <c s="16"/>
      <c s="16"/>
      <c s="1">
        <f t="shared" si="49" ref="L70:L72">SUM(D70:H70)</f>
        <v>0</v>
      </c>
      <c s="6">
        <f>_xlfn.IFERROR((L70/L73),0)*100</f>
        <v>0</v>
      </c>
      <c s="9"/>
      <c s="1">
        <f t="shared" si="48"/>
        <v>0</v>
      </c>
    </row>
    <row>
      <c r="B71" s="11" t="s">
        <v>438</v>
      </c>
      <c s="17" t="s">
        <v>306</v>
      </c>
      <c s="9"/>
      <c s="9"/>
      <c s="9"/>
      <c s="9"/>
      <c s="9"/>
      <c s="7"/>
      <c s="16"/>
      <c s="16"/>
      <c s="1">
        <f t="shared" si="49"/>
        <v>0</v>
      </c>
      <c s="6">
        <f>_xlfn.IFERROR((L71/L73),0)*100</f>
        <v>0</v>
      </c>
      <c s="9"/>
      <c s="1">
        <f t="shared" si="48"/>
        <v>0</v>
      </c>
    </row>
    <row>
      <c r="B72" s="11" t="s">
        <v>614</v>
      </c>
      <c s="17" t="s">
        <v>205</v>
      </c>
      <c s="9"/>
      <c s="9"/>
      <c s="9"/>
      <c s="9"/>
      <c s="9"/>
      <c s="7"/>
      <c s="16"/>
      <c s="16"/>
      <c s="1">
        <f t="shared" si="49"/>
        <v>0</v>
      </c>
      <c s="6">
        <f>_xlfn.IFERROR((L72/L73),0)*100</f>
        <v>0</v>
      </c>
      <c s="9"/>
      <c s="1">
        <f t="shared" si="48"/>
        <v>0</v>
      </c>
    </row>
    <row>
      <c r="B73" s="11" t="s">
        <v>91</v>
      </c>
      <c s="17" t="s">
        <v>92</v>
      </c>
      <c s="1">
        <f t="shared" si="50" ref="D73:H73">SUM(D65:D68)+D70+D71+D72</f>
        <v>304367792</v>
      </c>
      <c s="1">
        <f t="shared" si="50"/>
        <v>2962714046</v>
      </c>
      <c s="1">
        <f t="shared" si="50"/>
        <v>1619168341</v>
      </c>
      <c s="1">
        <f t="shared" si="50"/>
        <v>169546449</v>
      </c>
      <c s="1">
        <f t="shared" si="50"/>
        <v>0</v>
      </c>
      <c s="13">
        <f>I69</f>
        <v>0</v>
      </c>
      <c s="16"/>
      <c s="16"/>
      <c s="1">
        <f>IF((AND((SUM(L65:L72)&lt;0.5),(SUM(L65:L72)&gt;-0.5))),0,SUM(L65:L72))</f>
        <v>5055796628</v>
      </c>
      <c s="6">
        <f>_xlfn.IFERROR((L73/L73),0)*100</f>
        <v>100</v>
      </c>
      <c s="1">
        <f t="shared" si="51" ref="N73:O73">SUM(N65:N72)</f>
        <v>2640635003</v>
      </c>
      <c s="1">
        <f t="shared" si="51"/>
        <v>2415161625</v>
      </c>
    </row>
    <row>
      <c r="B74" s="11" t="s">
        <v>393</v>
      </c>
      <c s="17" t="s">
        <v>307</v>
      </c>
      <c s="6">
        <f>_xlfn.IFERROR((D73/L73),0)*100</f>
        <v>6.020174749798104</v>
      </c>
      <c s="6">
        <f>_xlfn.IFERROR((E73/L73),0)*100</f>
        <v>58.60034063854358</v>
      </c>
      <c s="6">
        <f>_xlfn.IFERROR((F73/L73),0)*100</f>
        <v>32.02597849827911</v>
      </c>
      <c s="6">
        <f>_xlfn.IFERROR((G73/L73),0)*100</f>
        <v>3.353506113379211</v>
      </c>
      <c s="6">
        <f>_xlfn.IFERROR((H73/L73),0)*100</f>
        <v>0</v>
      </c>
      <c s="6">
        <f>_xlfn.IFERROR((I73/L73),0)*100</f>
        <v>0</v>
      </c>
      <c s="16"/>
      <c s="16"/>
      <c s="6">
        <f>_xlfn.IFERROR((L73/L73),0)*100</f>
        <v>100</v>
      </c>
      <c s="16"/>
      <c s="6">
        <f>_xlfn.IFERROR((N73/L73),0)*100</f>
        <v>52.22985015606921</v>
      </c>
      <c s="6">
        <f>_xlfn.IFERROR((O73/L73),0)*100</f>
        <v>47.77014984393079</v>
      </c>
    </row>
    <row>
      <c r="B75" s="11" t="s">
        <v>677</v>
      </c>
      <c s="17" t="s">
        <v>156</v>
      </c>
      <c s="2">
        <v>274920148</v>
      </c>
      <c s="2">
        <v>1011240551</v>
      </c>
      <c s="2">
        <v>1046113785</v>
      </c>
      <c s="2">
        <v>112666827</v>
      </c>
      <c s="2"/>
      <c s="16"/>
      <c s="1">
        <f t="shared" si="52" ref="J75:J78">SUM(D75:H75)</f>
        <v>2444941311</v>
      </c>
      <c s="6">
        <f>_xlfn.IFERROR((J75/J63),0)*100</f>
        <v>49.41249865263837</v>
      </c>
      <c s="13">
        <f t="shared" si="53" ref="L75:L82">N65</f>
        <v>2508144759</v>
      </c>
      <c s="6">
        <f>_xlfn.IFERROR((L75/L73),0)*100</f>
        <v>49.609288971581634</v>
      </c>
      <c s="13">
        <f t="shared" si="54" ref="N75:N82">J75</f>
        <v>2444941311</v>
      </c>
      <c s="16"/>
    </row>
    <row>
      <c r="B76" s="11" t="s">
        <v>157</v>
      </c>
      <c s="17" t="s">
        <v>262</v>
      </c>
      <c s="2"/>
      <c s="2"/>
      <c s="2"/>
      <c s="2"/>
      <c s="2"/>
      <c s="16"/>
      <c s="1">
        <f t="shared" si="52"/>
        <v>0</v>
      </c>
      <c s="6">
        <f>_xlfn.IFERROR((J76/J63),0)*100</f>
        <v>0</v>
      </c>
      <c s="13">
        <f t="shared" si="53"/>
        <v>0</v>
      </c>
      <c s="6">
        <f>_xlfn.IFERROR((L76/L73),0)*100</f>
        <v>0</v>
      </c>
      <c s="13">
        <f t="shared" si="54"/>
        <v>0</v>
      </c>
      <c s="16"/>
    </row>
    <row>
      <c r="B77" s="11" t="s">
        <v>346</v>
      </c>
      <c s="17" t="s">
        <v>124</v>
      </c>
      <c s="2"/>
      <c s="2"/>
      <c s="2"/>
      <c s="2"/>
      <c s="2"/>
      <c s="16"/>
      <c s="1">
        <f t="shared" si="52"/>
        <v>0</v>
      </c>
      <c s="6">
        <f>_xlfn.IFERROR((J77/J63),0)*100</f>
        <v>0</v>
      </c>
      <c s="13">
        <f t="shared" si="53"/>
        <v>0</v>
      </c>
      <c s="6">
        <f>_xlfn.IFERROR((L77/L73),0)*100</f>
        <v>0</v>
      </c>
      <c s="13">
        <f t="shared" si="54"/>
        <v>0</v>
      </c>
      <c s="16"/>
    </row>
    <row>
      <c r="B78" s="11" t="s">
        <v>571</v>
      </c>
      <c s="17" t="s">
        <v>643</v>
      </c>
      <c s="2">
        <v>12305588</v>
      </c>
      <c s="2">
        <v>118189330</v>
      </c>
      <c s="2">
        <v>7749702</v>
      </c>
      <c s="2"/>
      <c s="2"/>
      <c s="16"/>
      <c s="1">
        <f t="shared" si="52"/>
        <v>138244620</v>
      </c>
      <c s="6">
        <f>_xlfn.IFERROR((J78/J63),0)*100</f>
        <v>2.793937044112755</v>
      </c>
      <c s="13">
        <f t="shared" si="53"/>
        <v>132490244</v>
      </c>
      <c s="6">
        <f>_xlfn.IFERROR((L78/L73),0)*100</f>
        <v>2.6205611844875816</v>
      </c>
      <c s="13">
        <f t="shared" si="54"/>
        <v>138244620</v>
      </c>
      <c s="16"/>
    </row>
    <row>
      <c r="B79" s="11" t="s">
        <v>39</v>
      </c>
      <c s="17" t="s">
        <v>678</v>
      </c>
      <c s="7"/>
      <c s="7"/>
      <c s="7"/>
      <c s="7"/>
      <c s="7"/>
      <c s="2"/>
      <c s="13">
        <f>I79</f>
        <v>0</v>
      </c>
      <c s="6">
        <f>_xlfn.IFERROR((J79/J63),0)*100</f>
        <v>0</v>
      </c>
      <c s="13">
        <f t="shared" si="53"/>
        <v>0</v>
      </c>
      <c s="6">
        <f>_xlfn.IFERROR((L79/L73),0)*100</f>
        <v>0</v>
      </c>
      <c s="13">
        <f t="shared" si="54"/>
        <v>0</v>
      </c>
      <c s="16"/>
    </row>
    <row>
      <c r="B80" s="11" t="s">
        <v>206</v>
      </c>
      <c s="17" t="s">
        <v>439</v>
      </c>
      <c s="2"/>
      <c s="2"/>
      <c s="2"/>
      <c s="2"/>
      <c s="2"/>
      <c s="7"/>
      <c s="1">
        <f t="shared" si="55" ref="J80:J82">SUM(D80:H80)</f>
        <v>0</v>
      </c>
      <c s="6">
        <f>_xlfn.IFERROR((J80/J63),0)*100</f>
        <v>0</v>
      </c>
      <c s="13">
        <f t="shared" si="53"/>
        <v>0</v>
      </c>
      <c s="6">
        <f>_xlfn.IFERROR((L80/L73),0)*100</f>
        <v>0</v>
      </c>
      <c s="13">
        <f t="shared" si="54"/>
        <v>0</v>
      </c>
      <c s="16"/>
    </row>
    <row>
      <c r="B81" s="11" t="s">
        <v>394</v>
      </c>
      <c s="17" t="s">
        <v>347</v>
      </c>
      <c s="2"/>
      <c s="2"/>
      <c s="2"/>
      <c s="2"/>
      <c s="2"/>
      <c s="7"/>
      <c s="1">
        <f t="shared" si="55"/>
        <v>0</v>
      </c>
      <c s="6">
        <f>_xlfn.IFERROR((J81/J63),0)*100</f>
        <v>0</v>
      </c>
      <c s="13">
        <f t="shared" si="53"/>
        <v>0</v>
      </c>
      <c s="6">
        <f>_xlfn.IFERROR((L81/L73),0)*100</f>
        <v>0</v>
      </c>
      <c s="13">
        <f t="shared" si="54"/>
        <v>0</v>
      </c>
      <c s="16"/>
    </row>
    <row>
      <c r="B82" s="11" t="s">
        <v>572</v>
      </c>
      <c s="17" t="s">
        <v>440</v>
      </c>
      <c s="2"/>
      <c s="2"/>
      <c s="2"/>
      <c s="2"/>
      <c s="2"/>
      <c s="7"/>
      <c s="1">
        <f t="shared" si="55"/>
        <v>0</v>
      </c>
      <c s="6">
        <f>_xlfn.IFERROR((J82/J63),0)*100</f>
        <v>0</v>
      </c>
      <c s="13">
        <f t="shared" si="53"/>
        <v>0</v>
      </c>
      <c s="6">
        <f>_xlfn.IFERROR((L82/L73),0)*100</f>
        <v>0</v>
      </c>
      <c s="13">
        <f t="shared" si="54"/>
        <v>0</v>
      </c>
      <c s="16"/>
    </row>
    <row>
      <c r="B83" s="11" t="s">
        <v>40</v>
      </c>
      <c s="17" t="s">
        <v>510</v>
      </c>
      <c s="1">
        <f t="shared" si="56" ref="D83:H83">SUM(D75:D78)+D80+D81+D82</f>
        <v>287225736</v>
      </c>
      <c s="1">
        <f t="shared" si="56"/>
        <v>1129429881</v>
      </c>
      <c s="1">
        <f t="shared" si="56"/>
        <v>1053863487</v>
      </c>
      <c s="1">
        <f t="shared" si="56"/>
        <v>112666827</v>
      </c>
      <c s="1">
        <f t="shared" si="56"/>
        <v>0</v>
      </c>
      <c s="13">
        <f>I79</f>
        <v>0</v>
      </c>
      <c s="1">
        <f>IF((AND((SUM(J75:J82)&lt;0.5),(SUM(J75:J82)&gt;-0.5))),0,SUM(J75:J82))</f>
        <v>2583185931</v>
      </c>
      <c s="6">
        <f>_xlfn.IFERROR((J83/J63),0)*100</f>
        <v>52.20643569675113</v>
      </c>
      <c s="1">
        <f>SUM(L75:L82)</f>
        <v>2640635003</v>
      </c>
      <c s="6">
        <f>_xlfn.IFERROR((L83/L73),0)*100</f>
        <v>52.22985015606921</v>
      </c>
      <c s="1">
        <f>SUM(N75:N82)</f>
        <v>2583185931</v>
      </c>
      <c s="16"/>
    </row>
    <row>
      <c r="B84" s="11" t="s">
        <v>348</v>
      </c>
      <c s="17" t="s">
        <v>93</v>
      </c>
      <c s="6">
        <f>_xlfn.IFERROR((D83/J83),0)*100</f>
        <v>11.119050028613678</v>
      </c>
      <c s="6">
        <f>_xlfn.IFERROR((E83/J83),0)*100</f>
        <v>43.72236111408273</v>
      </c>
      <c s="6">
        <f>_xlfn.IFERROR((F83/J83),0)*100</f>
        <v>40.79704346299337</v>
      </c>
      <c s="6">
        <f>_xlfn.IFERROR((G83/J83),0)*100</f>
        <v>4.361545394310217</v>
      </c>
      <c s="6">
        <f>_xlfn.IFERROR((H83/J83),0)*100</f>
        <v>0</v>
      </c>
      <c s="6">
        <f>_xlfn.IFERROR((I83/J83),0)*100</f>
        <v>0</v>
      </c>
      <c s="6">
        <f>_xlfn.IFERROR((J83/J83),0)*100</f>
        <v>100</v>
      </c>
      <c s="16"/>
      <c s="7"/>
      <c s="16"/>
      <c s="6">
        <f>_xlfn.IFERROR((N83/J83),0)*100</f>
        <v>100</v>
      </c>
      <c s="16"/>
    </row>
    <row>
      <c r="B85" s="11" t="s">
        <v>511</v>
      </c>
      <c s="17" t="s">
        <v>573</v>
      </c>
      <c s="6">
        <f>_xlfn.IFERROR((D83/J63),0)*100</f>
        <v>5.804859703277787</v>
      </c>
      <c s="6">
        <f>_xlfn.IFERROR((E83/J63),0)*100</f>
        <v>22.82588634012492</v>
      </c>
      <c s="6">
        <f>_xlfn.IFERROR((F83/J63),0)*100</f>
        <v>21.298682261683243</v>
      </c>
      <c s="6">
        <f>_xlfn.IFERROR((G83/J63),0)*100</f>
        <v>2.277007391665174</v>
      </c>
      <c s="6">
        <f>_xlfn.IFERROR((H83/J63),0)*100</f>
        <v>0</v>
      </c>
      <c s="6">
        <f>_xlfn.IFERROR((I83/J63),0)*100</f>
        <v>0</v>
      </c>
      <c s="6">
        <f>_xlfn.IFERROR((J83/J63),0)*100</f>
        <v>52.20643569675113</v>
      </c>
      <c s="16"/>
      <c s="7"/>
      <c s="16"/>
      <c s="6">
        <f>_xlfn.IFERROR((N83/J63),0)*100</f>
        <v>52.20643569675113</v>
      </c>
      <c s="16"/>
    </row>
    <row>
      <c r="B86" s="11" t="s">
        <v>644</v>
      </c>
      <c s="17" t="s">
        <v>479</v>
      </c>
      <c s="1">
        <f t="shared" si="57" ref="D86:H89">D55-D75</f>
        <v>121748454</v>
      </c>
      <c s="1">
        <f t="shared" si="57"/>
        <v>774157144</v>
      </c>
      <c s="1">
        <f t="shared" si="57"/>
        <v>466207561</v>
      </c>
      <c s="1">
        <f t="shared" si="57"/>
        <v>32198332</v>
      </c>
      <c s="1">
        <f t="shared" si="57"/>
        <v>0</v>
      </c>
      <c s="16"/>
      <c s="1">
        <f t="shared" si="58" ref="J86:J89">SUM(D86:H86)</f>
        <v>1394311491</v>
      </c>
      <c s="6">
        <f>_xlfn.IFERROR((J86/J63),0)*100</f>
        <v>28.17916911151398</v>
      </c>
      <c s="13">
        <f t="shared" si="59" ref="L86:L93">O65</f>
        <v>1455120530</v>
      </c>
      <c s="6">
        <f>_xlfn.IFERROR((L86/L73),0)*100</f>
        <v>28.781231466891988</v>
      </c>
      <c s="16"/>
      <c s="13">
        <f t="shared" si="60" ref="O86:O93">J86</f>
        <v>1394311491</v>
      </c>
    </row>
    <row>
      <c r="B87" s="11" t="s">
        <v>125</v>
      </c>
      <c s="17" t="s">
        <v>395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_xlfn.IFERROR((J87/J63),0)*100</f>
        <v>0</v>
      </c>
      <c s="13">
        <f t="shared" si="59"/>
        <v>0</v>
      </c>
      <c s="6">
        <f>_xlfn.IFERROR((L87/L73),0)*100</f>
        <v>0</v>
      </c>
      <c s="16"/>
      <c s="13">
        <f t="shared" si="60"/>
        <v>0</v>
      </c>
    </row>
    <row>
      <c r="B88" s="11" t="s">
        <v>308</v>
      </c>
      <c s="17" t="s">
        <v>679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_xlfn.IFERROR((J88/J63),0)*100</f>
        <v>0</v>
      </c>
      <c s="13">
        <f t="shared" si="59"/>
        <v>0</v>
      </c>
      <c s="6">
        <f>_xlfn.IFERROR((L88/L73),0)*100</f>
        <v>0</v>
      </c>
      <c s="16"/>
      <c s="13">
        <f t="shared" si="60"/>
        <v>0</v>
      </c>
    </row>
    <row>
      <c r="B89" s="11" t="s">
        <v>480</v>
      </c>
      <c s="17" t="s">
        <v>441</v>
      </c>
      <c s="1">
        <f t="shared" si="57"/>
        <v>134104853</v>
      </c>
      <c s="1">
        <f t="shared" si="57"/>
        <v>701158290</v>
      </c>
      <c s="1">
        <f t="shared" si="57"/>
        <v>135261449</v>
      </c>
      <c s="1">
        <f t="shared" si="57"/>
        <v>0</v>
      </c>
      <c s="1">
        <f t="shared" si="57"/>
        <v>0</v>
      </c>
      <c s="16"/>
      <c s="1">
        <f t="shared" si="58"/>
        <v>970524592</v>
      </c>
      <c s="6">
        <f>_xlfn.IFERROR((J89/J63),0)*100</f>
        <v>19.614395191734893</v>
      </c>
      <c s="13">
        <f t="shared" si="59"/>
        <v>960041095</v>
      </c>
      <c s="6">
        <f>_xlfn.IFERROR((L89/L73),0)*100</f>
        <v>18.9889183770388</v>
      </c>
      <c s="16"/>
      <c s="13">
        <f t="shared" si="60"/>
        <v>970524592</v>
      </c>
    </row>
    <row>
      <c r="B90" s="11" t="s">
        <v>680</v>
      </c>
      <c s="17" t="s">
        <v>645</v>
      </c>
      <c s="7"/>
      <c s="7"/>
      <c s="7"/>
      <c s="7"/>
      <c s="7"/>
      <c s="1">
        <f>I59-I79</f>
        <v>0</v>
      </c>
      <c s="13">
        <f>I90</f>
        <v>0</v>
      </c>
      <c s="6">
        <f>_xlfn.IFERROR((J90/J63),0)*100</f>
        <v>0</v>
      </c>
      <c s="13">
        <f t="shared" si="59"/>
        <v>0</v>
      </c>
      <c s="6">
        <f>_xlfn.IFERROR((L90/L73),0)*100</f>
        <v>0</v>
      </c>
      <c s="16"/>
      <c s="13">
        <f t="shared" si="60"/>
        <v>0</v>
      </c>
    </row>
    <row>
      <c r="B91" s="11" t="s">
        <v>158</v>
      </c>
      <c s="17" t="s">
        <v>207</v>
      </c>
      <c s="1">
        <f t="shared" si="61" ref="D91:H93">D60-D80</f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 ref="J91:J93">SUM(D91:H91)</f>
        <v>0</v>
      </c>
      <c s="6">
        <f>_xlfn.IFERROR((J91/J63),0)*100</f>
        <v>0</v>
      </c>
      <c s="13">
        <f t="shared" si="59"/>
        <v>0</v>
      </c>
      <c s="6">
        <f>_xlfn.IFERROR((L91/L73),0)*100</f>
        <v>0</v>
      </c>
      <c s="16"/>
      <c s="13">
        <f t="shared" si="60"/>
        <v>0</v>
      </c>
    </row>
    <row>
      <c r="B92" s="11" t="s">
        <v>349</v>
      </c>
      <c s="17" t="s">
        <v>481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/>
        <v>0</v>
      </c>
      <c s="6">
        <f>_xlfn.IFERROR((J92/J63),0)*100</f>
        <v>0</v>
      </c>
      <c s="13">
        <f t="shared" si="59"/>
        <v>0</v>
      </c>
      <c s="6">
        <f>_xlfn.IFERROR((L92/L73),0)*100</f>
        <v>0</v>
      </c>
      <c s="16"/>
      <c s="13">
        <f t="shared" si="60"/>
        <v>0</v>
      </c>
    </row>
    <row>
      <c r="B93" s="11" t="s">
        <v>512</v>
      </c>
      <c s="17" t="s">
        <v>442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/>
        <v>0</v>
      </c>
      <c s="6">
        <f>_xlfn.IFERROR((J93/J63),0)*100</f>
        <v>0</v>
      </c>
      <c s="13">
        <f t="shared" si="59"/>
        <v>0</v>
      </c>
      <c s="6">
        <f>_xlfn.IFERROR((L93/L73),0)*100</f>
        <v>0</v>
      </c>
      <c s="16"/>
      <c s="13">
        <f t="shared" si="60"/>
        <v>0</v>
      </c>
    </row>
    <row>
      <c r="B94" s="11" t="s">
        <v>681</v>
      </c>
      <c s="17" t="s">
        <v>350</v>
      </c>
      <c s="1">
        <f t="shared" si="63" ref="D94:H94">SUM(D86:D89)+D91+D92+D93</f>
        <v>255853307</v>
      </c>
      <c s="1">
        <f t="shared" si="63"/>
        <v>1475315434</v>
      </c>
      <c s="1">
        <f t="shared" si="63"/>
        <v>601469010</v>
      </c>
      <c s="1">
        <f t="shared" si="63"/>
        <v>32198332</v>
      </c>
      <c s="1">
        <f t="shared" si="63"/>
        <v>0</v>
      </c>
      <c s="13">
        <f>I90</f>
        <v>0</v>
      </c>
      <c s="1">
        <f>IF((AND((SUM(J86:J93)&lt;0.5),(SUM(J86:J93)&gt;-0.5))),0,SUM(J86:J93))</f>
        <v>2364836083</v>
      </c>
      <c s="6">
        <f>_xlfn.IFERROR((J94/J63),0)*100</f>
        <v>47.79356430324888</v>
      </c>
      <c s="1">
        <f>SUM(L86:L93)</f>
        <v>2415161625</v>
      </c>
      <c s="6">
        <f>_xlfn.IFERROR((L94/L73),0)*100</f>
        <v>47.77014984393079</v>
      </c>
      <c s="16"/>
      <c s="1">
        <f>SUM(O86:O93)</f>
        <v>2364836083</v>
      </c>
    </row>
    <row>
      <c r="B95" s="11" t="s">
        <v>309</v>
      </c>
      <c s="17" t="s">
        <v>482</v>
      </c>
      <c s="6">
        <f>_xlfn.IFERROR((D94/J94),0)*100</f>
        <v>10.819071513634377</v>
      </c>
      <c s="6">
        <f>_xlfn.IFERROR((E94/J94),0)*100</f>
        <v>62.385526193783136</v>
      </c>
      <c s="6">
        <f>_xlfn.IFERROR((F94/J94),0)*100</f>
        <v>25.433856254298366</v>
      </c>
      <c s="6">
        <f>_xlfn.IFERROR((G94/J94),0)*100</f>
        <v>1.3615460382841258</v>
      </c>
      <c s="6">
        <f>_xlfn.IFERROR((H94/J94),0)*100</f>
        <v>0</v>
      </c>
      <c s="6">
        <f>_xlfn.IFERROR((I94/J94),0)*100</f>
        <v>0</v>
      </c>
      <c s="6">
        <f>_xlfn.IFERROR((J94/J94),0)*100</f>
        <v>100</v>
      </c>
      <c s="16"/>
      <c s="7"/>
      <c s="16"/>
      <c s="16"/>
      <c s="6">
        <f>_xlfn.IFERROR((O94/J94),0)*100</f>
        <v>100</v>
      </c>
    </row>
    <row>
      <c r="B96" s="11" t="s">
        <v>483</v>
      </c>
      <c s="17" t="s">
        <v>443</v>
      </c>
      <c s="6">
        <f>_xlfn.IFERROR((D94/J63),0)*100</f>
        <v>5.170819900883327</v>
      </c>
      <c s="6">
        <f>_xlfn.IFERROR((E94/J63),0)*100</f>
        <v>29.816266577345914</v>
      </c>
      <c s="6">
        <f>_xlfn.IFERROR((F94/J63),0)*100</f>
        <v>12.155746443693975</v>
      </c>
      <c s="6">
        <f>_xlfn.IFERROR((G94/J63),0)*100</f>
        <v>0.6507313813256612</v>
      </c>
      <c s="6">
        <f>_xlfn.IFERROR((H94/J63),0)*100</f>
        <v>0</v>
      </c>
      <c s="6">
        <f>_xlfn.IFERROR((I94/J63),0)*100</f>
        <v>0</v>
      </c>
      <c s="6">
        <f>_xlfn.IFERROR((J94/J63),0)*100</f>
        <v>47.79356430324888</v>
      </c>
      <c s="16"/>
      <c s="7"/>
      <c s="16"/>
      <c s="16"/>
      <c s="6">
        <f>_xlfn.IFERROR((O94/J63),0)*100</f>
        <v>47.79356430324888</v>
      </c>
    </row>
    <row>
      <c r="B97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&amp;CSCDPT1ASN2 - SI08</oddHeader>
    <oddFooter>&amp;LStat-Reporting Application : &amp;R SaveAs(3/8/2024-2:25 PM)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29</v>
      </c>
      <c s="10" t="s">
        <v>253</v>
      </c>
    </row>
    <row ht="14.15">
      <c r="B3" s="22" t="s">
        <v>470</v>
      </c>
      <c s="4"/>
      <c s="4"/>
    </row>
    <row ht="70.25">
      <c r="B4" s="24"/>
      <c s="21" t="s">
        <v>356</v>
      </c>
      <c s="5"/>
    </row>
    <row ht="98.1">
      <c r="B5" s="24"/>
      <c s="23" t="s">
        <v>82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11" t="s">
        <v>173</v>
      </c>
      <c s="11" t="s">
        <v>54</v>
      </c>
      <c s="32" t="s">
        <v>2</v>
      </c>
    </row>
    <row>
      <c r="B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&amp;CSCDPT1ASN2Z - SI08</oddHeader>
    <oddFooter>&amp;LStat-Reporting Application : &amp;R SaveAs(3/8/2024-2:25 PM)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8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263</v>
      </c>
      <c s="10" t="s">
        <v>396</v>
      </c>
    </row>
    <row ht="14.15">
      <c r="B3" s="22" t="s">
        <v>94</v>
      </c>
      <c s="4"/>
      <c s="4"/>
      <c s="4"/>
      <c s="4"/>
      <c s="4"/>
      <c s="4"/>
    </row>
    <row ht="24.25">
      <c r="B4" s="24"/>
      <c s="21" t="s">
        <v>356</v>
      </c>
      <c s="5"/>
      <c s="5"/>
      <c s="5"/>
      <c s="5"/>
      <c s="5"/>
    </row>
    <row ht="14.9">
      <c r="B5" s="24"/>
      <c s="23" t="s">
        <v>484</v>
      </c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</row>
    <row ht="33.05">
      <c r="B7" s="3"/>
      <c s="3"/>
      <c s="3" t="s">
        <v>523</v>
      </c>
      <c s="3" t="s">
        <v>95</v>
      </c>
      <c s="3" t="s">
        <v>160</v>
      </c>
      <c s="3" t="s">
        <v>264</v>
      </c>
      <c s="3" t="s">
        <v>513</v>
      </c>
    </row>
    <row>
      <c r="B8" s="14" t="s">
        <v>173</v>
      </c>
      <c s="26" t="s">
        <v>524</v>
      </c>
      <c s="1">
        <f t="shared" si="0" ref="D8:D16">E8+F8+G8+H8</f>
        <v>0</v>
      </c>
      <c s="7"/>
      <c s="7"/>
      <c s="7"/>
      <c s="7"/>
    </row>
    <row>
      <c r="B9" s="14" t="s">
        <v>357</v>
      </c>
      <c s="26" t="s">
        <v>208</v>
      </c>
      <c s="1">
        <f t="shared" si="0"/>
        <v>0</v>
      </c>
      <c s="20"/>
      <c s="20"/>
      <c s="20"/>
      <c s="20"/>
    </row>
    <row>
      <c r="B10" s="14" t="s">
        <v>525</v>
      </c>
      <c s="14" t="s">
        <v>0</v>
      </c>
      <c s="1">
        <f t="shared" si="0"/>
        <v>0</v>
      </c>
      <c s="20"/>
      <c s="20"/>
      <c s="20"/>
      <c s="20"/>
    </row>
    <row>
      <c r="B11" s="14" t="s">
        <v>3</v>
      </c>
      <c s="26" t="s">
        <v>310</v>
      </c>
      <c s="1">
        <f t="shared" si="0"/>
        <v>0</v>
      </c>
      <c s="20"/>
      <c s="20"/>
      <c s="20"/>
      <c s="20"/>
    </row>
    <row>
      <c r="B12" s="14" t="s">
        <v>174</v>
      </c>
      <c s="26" t="s">
        <v>444</v>
      </c>
      <c s="1">
        <f t="shared" si="0"/>
        <v>0</v>
      </c>
      <c s="20"/>
      <c s="20"/>
      <c s="20"/>
      <c s="20"/>
    </row>
    <row>
      <c r="B13" s="14" t="s">
        <v>358</v>
      </c>
      <c s="26" t="s">
        <v>646</v>
      </c>
      <c s="1">
        <f t="shared" si="0"/>
        <v>0</v>
      </c>
      <c s="20"/>
      <c s="20"/>
      <c s="20"/>
      <c s="20"/>
    </row>
    <row>
      <c r="B14" s="14" t="s">
        <v>526</v>
      </c>
      <c s="26" t="s">
        <v>527</v>
      </c>
      <c s="1">
        <f t="shared" si="0"/>
        <v>0</v>
      </c>
      <c s="20"/>
      <c s="20"/>
      <c s="20"/>
      <c s="20"/>
    </row>
    <row>
      <c r="B15" s="14" t="s">
        <v>4</v>
      </c>
      <c s="26" t="s">
        <v>514</v>
      </c>
      <c s="1">
        <f t="shared" si="0"/>
        <v>0</v>
      </c>
      <c s="20"/>
      <c s="20"/>
      <c s="20"/>
      <c s="20"/>
    </row>
    <row>
      <c r="B16" s="14" t="s">
        <v>176</v>
      </c>
      <c s="26" t="s">
        <v>683</v>
      </c>
      <c s="1">
        <f t="shared" si="0"/>
        <v>0</v>
      </c>
      <c s="20"/>
      <c s="20"/>
      <c s="20"/>
      <c s="20"/>
    </row>
    <row>
      <c r="B17" s="14" t="s">
        <v>528</v>
      </c>
      <c s="26" t="s">
        <v>311</v>
      </c>
      <c s="1">
        <f t="shared" si="1" ref="D17:H17">D8+D9+D10+D11+D12-D13-D14+D15-D16</f>
        <v>0</v>
      </c>
      <c s="1">
        <f t="shared" si="1"/>
        <v>0</v>
      </c>
      <c s="1">
        <f t="shared" si="1"/>
        <v>0</v>
      </c>
      <c s="1">
        <f t="shared" si="1"/>
        <v>0</v>
      </c>
      <c s="1">
        <f t="shared" si="1"/>
        <v>0</v>
      </c>
    </row>
    <row>
      <c r="B18" s="14" t="s">
        <v>1</v>
      </c>
      <c s="26" t="s">
        <v>324</v>
      </c>
      <c s="1">
        <f>E18+F18+G18+H18</f>
        <v>0</v>
      </c>
      <c s="20"/>
      <c s="20"/>
      <c s="20"/>
      <c s="20"/>
    </row>
    <row>
      <c r="B19" s="14" t="s">
        <v>175</v>
      </c>
      <c s="26" t="s">
        <v>265</v>
      </c>
      <c s="1">
        <f t="shared" si="2" ref="D19:H19">D17-D18</f>
        <v>0</v>
      </c>
      <c s="1">
        <f t="shared" si="2"/>
        <v>0</v>
      </c>
      <c s="1">
        <f t="shared" si="2"/>
        <v>0</v>
      </c>
      <c s="1">
        <f t="shared" si="2"/>
        <v>0</v>
      </c>
      <c s="1">
        <f t="shared" si="2"/>
        <v>0</v>
      </c>
    </row>
    <row>
      <c r="B2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SI10</oddHeader>
    <oddFooter>&amp;LStat-Reporting Application : &amp;R SaveAs(3/8/2024-2:25 PM)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263</v>
      </c>
      <c s="10" t="s">
        <v>159</v>
      </c>
    </row>
    <row ht="14.15">
      <c r="B3" s="22" t="s">
        <v>94</v>
      </c>
      <c s="4"/>
      <c s="4"/>
    </row>
    <row ht="70.25">
      <c r="B4" s="24"/>
      <c s="21" t="s">
        <v>356</v>
      </c>
      <c s="5"/>
    </row>
    <row ht="56.7">
      <c r="B5" s="24"/>
      <c s="23" t="s">
        <v>484</v>
      </c>
      <c s="5"/>
    </row>
    <row ht="14.15">
      <c r="B6" s="3"/>
      <c s="3"/>
      <c s="3">
        <v>1</v>
      </c>
    </row>
    <row ht="14.15">
      <c r="B7" s="3"/>
      <c s="3"/>
      <c s="3" t="s">
        <v>682</v>
      </c>
    </row>
    <row>
      <c r="B8" s="14" t="s">
        <v>607</v>
      </c>
      <c s="26" t="s">
        <v>351</v>
      </c>
      <c s="14" t="s">
        <v>2</v>
      </c>
    </row>
    <row>
      <c r="B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&amp;CSCDAVERF - SI10</oddHeader>
    <oddFooter>&amp;LStat-Reporting Application : &amp;R SaveAs(3/8/2024-2:25 PM)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266</v>
      </c>
      <c s="10" t="s">
        <v>445</v>
      </c>
    </row>
    <row ht="14.15">
      <c r="B3" s="22" t="s">
        <v>267</v>
      </c>
      <c s="4"/>
      <c s="4"/>
      <c s="4"/>
    </row>
    <row ht="47.25">
      <c r="B4" s="24"/>
      <c s="21" t="s">
        <v>356</v>
      </c>
      <c s="5"/>
      <c s="5"/>
    </row>
    <row ht="56.7">
      <c r="B5" s="24"/>
      <c s="23" t="s">
        <v>684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134</v>
      </c>
      <c s="3" t="s">
        <v>134</v>
      </c>
    </row>
    <row>
      <c r="B8" s="14" t="s">
        <v>173</v>
      </c>
      <c s="26" t="s">
        <v>574</v>
      </c>
      <c s="18"/>
      <c s="7"/>
    </row>
    <row>
      <c r="B9" s="14" t="s">
        <v>11</v>
      </c>
      <c s="26" t="s">
        <v>615</v>
      </c>
      <c s="7"/>
      <c s="7"/>
    </row>
    <row>
      <c r="B10" s="14" t="s">
        <v>230</v>
      </c>
      <c s="26" t="s">
        <v>268</v>
      </c>
      <c s="7"/>
      <c s="1">
        <f>D9+D10</f>
        <v>0</v>
      </c>
    </row>
    <row>
      <c r="B11" s="14" t="s">
        <v>416</v>
      </c>
      <c s="26" t="s">
        <v>269</v>
      </c>
      <c s="7"/>
      <c s="7"/>
    </row>
    <row>
      <c r="B12" s="14" t="s">
        <v>592</v>
      </c>
      <c s="14" t="s">
        <v>616</v>
      </c>
      <c s="7"/>
      <c s="1">
        <f>D11+D12</f>
        <v>0</v>
      </c>
    </row>
    <row>
      <c r="B13" s="14" t="s">
        <v>3</v>
      </c>
      <c s="14" t="s">
        <v>270</v>
      </c>
      <c s="7"/>
      <c s="20"/>
    </row>
    <row>
      <c r="B14" s="14" t="s">
        <v>174</v>
      </c>
      <c s="26" t="s">
        <v>446</v>
      </c>
      <c s="7"/>
      <c s="7"/>
    </row>
    <row>
      <c r="B15" s="14" t="s">
        <v>358</v>
      </c>
      <c s="26" t="s">
        <v>271</v>
      </c>
      <c s="7"/>
      <c s="7"/>
    </row>
    <row>
      <c r="B16" s="14" t="s">
        <v>424</v>
      </c>
      <c s="26" t="s">
        <v>617</v>
      </c>
      <c s="7"/>
      <c s="7"/>
    </row>
    <row>
      <c r="B17" s="14" t="s">
        <v>600</v>
      </c>
      <c s="14" t="s">
        <v>447</v>
      </c>
      <c s="7"/>
      <c s="1">
        <f>D16+D17</f>
        <v>0</v>
      </c>
    </row>
    <row>
      <c r="B18" s="14" t="s">
        <v>52</v>
      </c>
      <c s="26" t="s">
        <v>272</v>
      </c>
      <c s="7"/>
      <c s="7"/>
    </row>
    <row>
      <c r="B19" s="14" t="s">
        <v>222</v>
      </c>
      <c s="14" t="s">
        <v>96</v>
      </c>
      <c s="7"/>
      <c s="1">
        <f>D18+D19</f>
        <v>0</v>
      </c>
    </row>
    <row>
      <c r="B20" s="14" t="s">
        <v>406</v>
      </c>
      <c s="26" t="s">
        <v>485</v>
      </c>
      <c s="7"/>
      <c s="7"/>
    </row>
    <row>
      <c r="B21" s="14" t="s">
        <v>582</v>
      </c>
      <c s="14" t="s">
        <v>209</v>
      </c>
      <c s="7"/>
      <c s="1">
        <f>D20+D21</f>
        <v>0</v>
      </c>
    </row>
    <row>
      <c r="B22" s="14" t="s">
        <v>528</v>
      </c>
      <c s="26" t="s">
        <v>126</v>
      </c>
      <c s="7"/>
      <c s="1">
        <f>E8+E10+E12+E13+E14-E15+E17+E19+E21</f>
        <v>0</v>
      </c>
    </row>
    <row>
      <c r="B23" s="14" t="s">
        <v>1</v>
      </c>
      <c s="14" t="s">
        <v>618</v>
      </c>
      <c s="7"/>
      <c s="20"/>
    </row>
    <row>
      <c r="B24" s="14" t="s">
        <v>175</v>
      </c>
      <c s="26" t="s">
        <v>265</v>
      </c>
      <c s="7"/>
      <c s="1">
        <f>E22-E23</f>
        <v>0</v>
      </c>
    </row>
    <row>
      <c r="B25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SI11</oddHeader>
    <oddFooter>&amp;LStat-Reporting Application : &amp;R SaveAs(3/8/2024-2:25 PM)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210</v>
      </c>
      <c s="10" t="s">
        <v>397</v>
      </c>
    </row>
    <row ht="14.15">
      <c r="B3" s="22" t="s">
        <v>211</v>
      </c>
      <c s="4"/>
      <c s="4"/>
      <c s="4"/>
      <c s="4"/>
      <c s="4"/>
    </row>
    <row ht="24.25">
      <c r="B4" s="24"/>
      <c s="21" t="s">
        <v>356</v>
      </c>
      <c s="5"/>
      <c s="5"/>
      <c s="5"/>
      <c s="5"/>
    </row>
    <row ht="29.1">
      <c r="B5" s="24"/>
      <c s="23" t="s">
        <v>212</v>
      </c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</row>
    <row ht="14.15">
      <c r="B7" s="3"/>
      <c s="3"/>
      <c s="3" t="s">
        <v>134</v>
      </c>
      <c s="3" t="s">
        <v>134</v>
      </c>
      <c s="3" t="s">
        <v>134</v>
      </c>
      <c s="3" t="s">
        <v>134</v>
      </c>
    </row>
    <row>
      <c r="B8" s="14" t="s">
        <v>173</v>
      </c>
      <c s="26" t="s">
        <v>213</v>
      </c>
      <c s="18"/>
      <c s="18"/>
      <c s="18"/>
      <c s="7"/>
    </row>
    <row>
      <c r="B9" s="14" t="s">
        <v>357</v>
      </c>
      <c s="26" t="s">
        <v>448</v>
      </c>
      <c s="18"/>
      <c s="18"/>
      <c s="18"/>
      <c s="7"/>
    </row>
    <row>
      <c r="B10" s="14" t="s">
        <v>647</v>
      </c>
      <c s="26" t="s">
        <v>515</v>
      </c>
      <c s="7"/>
      <c s="18"/>
      <c s="18"/>
      <c s="7"/>
    </row>
    <row>
      <c r="B11" s="14" t="s">
        <v>127</v>
      </c>
      <c s="26" t="s">
        <v>516</v>
      </c>
      <c s="7"/>
      <c s="1">
        <f>D10-D11</f>
        <v>0</v>
      </c>
      <c s="18"/>
      <c s="7"/>
    </row>
    <row>
      <c r="B12" s="14" t="s">
        <v>312</v>
      </c>
      <c s="26" t="s">
        <v>161</v>
      </c>
      <c s="7"/>
      <c s="7"/>
      <c s="18"/>
      <c s="7"/>
    </row>
    <row>
      <c r="B13" s="14" t="s">
        <v>486</v>
      </c>
      <c s="26" t="s">
        <v>313</v>
      </c>
      <c s="7"/>
      <c s="1">
        <f>D12-D13</f>
        <v>0</v>
      </c>
      <c s="1">
        <f>E11+E13</f>
        <v>0</v>
      </c>
      <c s="7"/>
    </row>
    <row>
      <c r="B14" s="14" t="s">
        <v>487</v>
      </c>
      <c s="26" t="s">
        <v>488</v>
      </c>
      <c s="7"/>
      <c s="7"/>
      <c s="7"/>
      <c s="7"/>
    </row>
    <row>
      <c r="B15" s="14" t="s">
        <v>648</v>
      </c>
      <c s="26" t="s">
        <v>619</v>
      </c>
      <c s="7"/>
      <c s="1">
        <f>D14-D15</f>
        <v>0</v>
      </c>
      <c s="7"/>
      <c s="7"/>
    </row>
    <row>
      <c r="B16" s="14" t="s">
        <v>128</v>
      </c>
      <c s="26" t="s">
        <v>314</v>
      </c>
      <c s="7"/>
      <c s="7"/>
      <c s="7"/>
      <c s="7"/>
    </row>
    <row>
      <c r="B17" s="14" t="s">
        <v>315</v>
      </c>
      <c s="26" t="s">
        <v>162</v>
      </c>
      <c s="7"/>
      <c s="7"/>
      <c s="7"/>
      <c s="7"/>
    </row>
    <row>
      <c r="B18" s="14" t="s">
        <v>489</v>
      </c>
      <c s="14" t="s">
        <v>270</v>
      </c>
      <c s="20"/>
      <c s="1">
        <f>D16-D17+D18</f>
        <v>0</v>
      </c>
      <c s="1">
        <f>E15+E18</f>
        <v>0</v>
      </c>
      <c s="7"/>
    </row>
    <row>
      <c r="B19" s="14" t="s">
        <v>64</v>
      </c>
      <c s="26" t="s">
        <v>129</v>
      </c>
      <c s="7"/>
      <c s="7"/>
      <c s="7"/>
      <c s="1">
        <f>F13-F18</f>
        <v>0</v>
      </c>
    </row>
    <row>
      <c r="B20" s="14" t="s">
        <v>51</v>
      </c>
      <c s="26" t="s">
        <v>517</v>
      </c>
      <c s="7"/>
      <c s="7"/>
      <c s="7"/>
      <c s="7"/>
    </row>
    <row>
      <c r="B21" s="14" t="s">
        <v>449</v>
      </c>
      <c s="26" t="s">
        <v>450</v>
      </c>
      <c s="7"/>
      <c s="7"/>
      <c s="7"/>
      <c s="7"/>
    </row>
    <row>
      <c r="B22" s="14" t="s">
        <v>620</v>
      </c>
      <c s="26" t="s">
        <v>685</v>
      </c>
      <c s="7"/>
      <c s="7"/>
      <c s="7"/>
      <c s="7"/>
    </row>
    <row>
      <c r="B23" s="14" t="s">
        <v>97</v>
      </c>
      <c s="14" t="s">
        <v>270</v>
      </c>
      <c s="20"/>
      <c s="1">
        <f>D21+D22+D23</f>
        <v>0</v>
      </c>
      <c s="7"/>
      <c s="7"/>
    </row>
    <row>
      <c r="B24" s="14" t="s">
        <v>403</v>
      </c>
      <c s="26" t="s">
        <v>163</v>
      </c>
      <c s="7"/>
      <c s="7"/>
      <c s="7"/>
      <c s="1">
        <f>E20-E23</f>
        <v>0</v>
      </c>
    </row>
    <row>
      <c r="B25" s="14" t="s">
        <v>419</v>
      </c>
      <c s="26" t="s">
        <v>649</v>
      </c>
      <c s="7"/>
      <c s="7"/>
      <c s="7"/>
      <c s="20"/>
    </row>
    <row>
      <c r="B26" s="14" t="s">
        <v>596</v>
      </c>
      <c s="26" t="s">
        <v>164</v>
      </c>
      <c s="7"/>
      <c s="7"/>
      <c s="7"/>
      <c s="20"/>
    </row>
    <row>
      <c r="B27" s="14" t="s">
        <v>358</v>
      </c>
      <c s="26" t="s">
        <v>41</v>
      </c>
      <c s="7"/>
      <c s="7"/>
      <c s="7"/>
      <c s="1">
        <f>G8+G9+G19-G24-G25-G26</f>
        <v>0</v>
      </c>
    </row>
    <row>
      <c r="B28" s="14" t="s">
        <v>526</v>
      </c>
      <c s="26" t="s">
        <v>324</v>
      </c>
      <c s="7"/>
      <c s="7"/>
      <c s="7"/>
      <c s="20"/>
    </row>
    <row>
      <c r="B29" s="14" t="s">
        <v>4</v>
      </c>
      <c s="26" t="s">
        <v>621</v>
      </c>
      <c s="7"/>
      <c s="7"/>
      <c s="7"/>
      <c s="1">
        <f>G27-G28</f>
        <v>0</v>
      </c>
    </row>
    <row>
      <c r="B3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SI11</oddHeader>
    <oddFooter>&amp;LStat-Reporting Application : &amp;R SaveAs(3/8/2024-2:25 PM)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98</v>
      </c>
      <c s="10" t="s">
        <v>273</v>
      </c>
    </row>
    <row ht="14.15">
      <c r="B3" s="22" t="s">
        <v>451</v>
      </c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ht="14.15">
      <c r="B4" s="24"/>
      <c s="21" t="s">
        <v>356</v>
      </c>
      <c s="5"/>
      <c s="5"/>
      <c s="5"/>
      <c s="5"/>
      <c s="5"/>
      <c s="5"/>
      <c s="5"/>
      <c s="5"/>
      <c s="5"/>
      <c s="5"/>
      <c s="5"/>
      <c s="5"/>
      <c s="5"/>
      <c s="5"/>
      <c s="5"/>
      <c s="5"/>
    </row>
    <row ht="14.9">
      <c r="B5" s="24"/>
      <c s="23" t="s">
        <v>352</v>
      </c>
      <c s="5"/>
      <c s="5"/>
      <c s="5"/>
      <c s="5"/>
      <c s="5"/>
      <c s="5"/>
      <c s="5"/>
      <c s="5"/>
      <c s="5"/>
      <c s="5"/>
      <c s="5"/>
      <c s="5"/>
      <c s="5"/>
      <c s="5"/>
      <c s="5"/>
      <c s="5"/>
    </row>
    <row ht="14.15">
      <c r="B6"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  <c s="3">
        <v>13</v>
      </c>
      <c s="3">
        <v>14</v>
      </c>
      <c s="3">
        <v>15</v>
      </c>
      <c s="3">
        <v>16</v>
      </c>
      <c s="3">
        <v>17</v>
      </c>
    </row>
    <row ht="81.35">
      <c r="B7" s="3"/>
      <c s="3" t="s">
        <v>214</v>
      </c>
      <c s="3" t="s">
        <v>622</v>
      </c>
      <c s="3" t="s">
        <v>490</v>
      </c>
      <c s="3" t="s">
        <v>650</v>
      </c>
      <c s="3" t="s">
        <v>686</v>
      </c>
      <c s="3" t="s">
        <v>42</v>
      </c>
      <c s="3" t="s">
        <v>687</v>
      </c>
      <c s="3" t="s">
        <v>165</v>
      </c>
      <c s="3" t="s">
        <v>43</v>
      </c>
      <c s="3" t="s">
        <v>575</v>
      </c>
      <c s="3" t="s">
        <v>452</v>
      </c>
      <c s="3" t="s">
        <v>44</v>
      </c>
      <c s="3" t="s">
        <v>518</v>
      </c>
      <c s="3" t="s">
        <v>688</v>
      </c>
      <c s="3" t="s">
        <v>398</v>
      </c>
      <c s="3" t="s">
        <v>399</v>
      </c>
      <c s="3" t="s">
        <v>215</v>
      </c>
    </row>
    <row>
      <c r="B8" s="30" t="s">
        <v>491</v>
      </c>
      <c s="30" t="s">
        <v>491</v>
      </c>
      <c s="19" t="s">
        <v>491</v>
      </c>
      <c s="19" t="s">
        <v>491</v>
      </c>
      <c s="19" t="s">
        <v>491</v>
      </c>
      <c s="27" t="s">
        <v>491</v>
      </c>
      <c s="27" t="s">
        <v>491</v>
      </c>
      <c s="19" t="s">
        <v>491</v>
      </c>
      <c s="19" t="s">
        <v>491</v>
      </c>
      <c s="19" t="s">
        <v>491</v>
      </c>
      <c s="27" t="s">
        <v>491</v>
      </c>
      <c s="27" t="s">
        <v>491</v>
      </c>
      <c s="19" t="s">
        <v>491</v>
      </c>
      <c s="19" t="s">
        <v>491</v>
      </c>
      <c s="19" t="s">
        <v>491</v>
      </c>
      <c s="27" t="s">
        <v>491</v>
      </c>
      <c s="27" t="s">
        <v>491</v>
      </c>
      <c s="19" t="s">
        <v>491</v>
      </c>
    </row>
    <row>
      <c r="B9" s="14" t="s">
        <v>316</v>
      </c>
      <c s="14" t="s">
        <v>651</v>
      </c>
      <c s="14" t="s">
        <v>2</v>
      </c>
      <c s="14" t="s">
        <v>2</v>
      </c>
      <c s="31"/>
      <c s="1">
        <f t="shared" si="0" ref="G9:H9">L9+Q9</f>
        <v>0</v>
      </c>
      <c s="1">
        <f t="shared" si="0"/>
        <v>0</v>
      </c>
      <c s="31"/>
      <c s="31"/>
      <c s="14" t="s">
        <v>2</v>
      </c>
      <c s="20"/>
      <c s="20"/>
      <c s="14" t="s">
        <v>2</v>
      </c>
      <c s="14" t="s">
        <v>2</v>
      </c>
      <c s="14" t="s">
        <v>2</v>
      </c>
      <c s="20"/>
      <c s="20"/>
      <c s="31"/>
    </row>
    <row>
      <c r="B10" s="30" t="s">
        <v>491</v>
      </c>
      <c s="30" t="s">
        <v>491</v>
      </c>
      <c s="19" t="s">
        <v>491</v>
      </c>
      <c s="19" t="s">
        <v>491</v>
      </c>
      <c s="19" t="s">
        <v>491</v>
      </c>
      <c s="27" t="s">
        <v>491</v>
      </c>
      <c s="27" t="s">
        <v>491</v>
      </c>
      <c s="19" t="s">
        <v>491</v>
      </c>
      <c s="19" t="s">
        <v>491</v>
      </c>
      <c s="19" t="s">
        <v>491</v>
      </c>
      <c s="27" t="s">
        <v>491</v>
      </c>
      <c s="27" t="s">
        <v>491</v>
      </c>
      <c s="19" t="s">
        <v>491</v>
      </c>
      <c s="19" t="s">
        <v>491</v>
      </c>
      <c s="19" t="s">
        <v>491</v>
      </c>
      <c s="27" t="s">
        <v>491</v>
      </c>
      <c s="27" t="s">
        <v>491</v>
      </c>
      <c s="19" t="s">
        <v>491</v>
      </c>
    </row>
    <row>
      <c r="B11" s="14" t="s">
        <v>652</v>
      </c>
      <c s="14" t="s">
        <v>453</v>
      </c>
      <c s="18"/>
      <c s="18"/>
      <c s="18"/>
      <c s="1">
        <f t="shared" si="1" ref="G11:H11">SUM(G8:G9)</f>
        <v>0</v>
      </c>
      <c s="1">
        <f t="shared" si="1"/>
        <v>0</v>
      </c>
      <c s="18"/>
      <c s="18"/>
      <c s="18"/>
      <c s="1">
        <f t="shared" si="2" ref="L11:M11">SUM(L8:L9)</f>
        <v>0</v>
      </c>
      <c s="1">
        <f t="shared" si="2"/>
        <v>0</v>
      </c>
      <c s="39" t="s">
        <v>2</v>
      </c>
      <c s="18"/>
      <c s="18"/>
      <c s="1">
        <f t="shared" si="3" ref="Q11:R11">SUM(Q8:Q9)</f>
        <v>0</v>
      </c>
      <c s="1">
        <f t="shared" si="3"/>
        <v>0</v>
      </c>
      <c s="18"/>
    </row>
    <row>
      <c r="C12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&amp;CSCDBPTCSN1 - SI12</oddHeader>
    <oddFooter>&amp;LStat-Reporting Application : &amp;R SaveAs(3/8/2024-2:25 PM)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274</v>
      </c>
      <c s="10" t="s">
        <v>454</v>
      </c>
    </row>
    <row ht="14.15">
      <c r="B3" s="22" t="s">
        <v>317</v>
      </c>
      <c s="4"/>
      <c s="4"/>
      <c s="4"/>
      <c s="4"/>
      <c s="4"/>
      <c s="4"/>
      <c s="4"/>
      <c s="4"/>
      <c s="4"/>
      <c s="4"/>
      <c s="4"/>
    </row>
    <row ht="14.15">
      <c r="B4" s="24"/>
      <c s="21" t="s">
        <v>356</v>
      </c>
      <c s="5"/>
      <c s="5"/>
      <c s="5"/>
      <c s="5"/>
      <c s="5"/>
      <c s="5"/>
      <c s="5"/>
      <c s="5"/>
      <c s="5"/>
      <c s="5"/>
    </row>
    <row ht="14.9">
      <c r="B5" s="24"/>
      <c s="23" t="s">
        <v>689</v>
      </c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</row>
    <row ht="49.15">
      <c r="B7" s="3"/>
      <c s="3"/>
      <c s="3" t="s">
        <v>519</v>
      </c>
      <c s="3" t="s">
        <v>275</v>
      </c>
      <c s="3" t="s">
        <v>130</v>
      </c>
      <c s="3" t="s">
        <v>216</v>
      </c>
      <c s="3" t="s">
        <v>492</v>
      </c>
      <c s="3" t="s">
        <v>455</v>
      </c>
      <c s="3" t="s">
        <v>456</v>
      </c>
      <c s="3" t="s">
        <v>576</v>
      </c>
      <c s="3" t="s">
        <v>45</v>
      </c>
      <c s="3" t="s">
        <v>520</v>
      </c>
    </row>
    <row>
      <c r="B8" s="14" t="s">
        <v>173</v>
      </c>
      <c s="14" t="s">
        <v>131</v>
      </c>
      <c s="28"/>
      <c s="7"/>
      <c s="28"/>
      <c s="7"/>
      <c s="28"/>
      <c s="7"/>
      <c s="33">
        <f t="shared" si="0" ref="J8:K8">H14</f>
        <v>0</v>
      </c>
      <c s="13">
        <f t="shared" si="0"/>
        <v>0</v>
      </c>
      <c s="33">
        <f t="shared" si="1" ref="L8:M8">D8</f>
        <v>0</v>
      </c>
      <c s="13">
        <f t="shared" si="1"/>
        <v>0</v>
      </c>
    </row>
    <row>
      <c r="B9" s="14" t="s">
        <v>357</v>
      </c>
      <c s="26" t="s">
        <v>457</v>
      </c>
      <c s="28"/>
      <c s="7"/>
      <c s="28"/>
      <c s="7"/>
      <c s="28"/>
      <c s="7"/>
      <c s="35"/>
      <c s="20"/>
      <c s="29">
        <f t="shared" si="2" ref="L9:M9">D9+F9+H9+J9</f>
        <v>0</v>
      </c>
      <c s="1">
        <f t="shared" si="2"/>
        <v>0</v>
      </c>
    </row>
    <row>
      <c r="B10" s="14" t="s">
        <v>525</v>
      </c>
      <c s="26" t="s">
        <v>623</v>
      </c>
      <c s="28"/>
      <c s="7"/>
      <c s="28"/>
      <c s="7"/>
      <c s="28"/>
      <c s="7"/>
      <c s="28"/>
      <c s="20"/>
      <c s="28"/>
      <c s="1">
        <f t="shared" si="3" ref="M10:M13">E10+G10+I10+K10</f>
        <v>0</v>
      </c>
    </row>
    <row>
      <c r="B11" s="14" t="s">
        <v>3</v>
      </c>
      <c s="26" t="s">
        <v>166</v>
      </c>
      <c s="28"/>
      <c s="7"/>
      <c s="28"/>
      <c s="7"/>
      <c s="28"/>
      <c s="7"/>
      <c s="35"/>
      <c s="20"/>
      <c s="29">
        <f t="shared" si="4" ref="L11:L12">D11+F11+H11+J11</f>
        <v>0</v>
      </c>
      <c s="1">
        <f t="shared" si="3"/>
        <v>0</v>
      </c>
    </row>
    <row>
      <c r="B12" s="14" t="s">
        <v>174</v>
      </c>
      <c s="26" t="s">
        <v>653</v>
      </c>
      <c s="28"/>
      <c s="7"/>
      <c s="28"/>
      <c s="7"/>
      <c s="28"/>
      <c s="7"/>
      <c s="35"/>
      <c s="20"/>
      <c s="29">
        <f t="shared" si="4"/>
        <v>0</v>
      </c>
      <c s="1">
        <f t="shared" si="3"/>
        <v>0</v>
      </c>
    </row>
    <row>
      <c r="B13" s="14" t="s">
        <v>358</v>
      </c>
      <c s="26" t="s">
        <v>167</v>
      </c>
      <c s="28"/>
      <c s="7"/>
      <c s="28"/>
      <c s="7"/>
      <c s="28"/>
      <c s="7"/>
      <c s="28"/>
      <c s="20"/>
      <c s="28"/>
      <c s="1">
        <f t="shared" si="3"/>
        <v>0</v>
      </c>
    </row>
    <row>
      <c r="B14" s="14" t="s">
        <v>526</v>
      </c>
      <c s="14" t="s">
        <v>318</v>
      </c>
      <c s="29">
        <f>D8+D9-D11-D12</f>
        <v>0</v>
      </c>
      <c s="1">
        <f>(E8+E9+E10)-(E11+E12+E13)</f>
        <v>0</v>
      </c>
      <c s="29">
        <f>F8+F9-F11-F12</f>
        <v>0</v>
      </c>
      <c s="1">
        <f>(G8+G9+G10)-(G11+G12+G13)</f>
        <v>0</v>
      </c>
      <c s="29">
        <f>H8+H9-H11-H12</f>
        <v>0</v>
      </c>
      <c s="1">
        <f>(I8+I9+I10)-(I11+I12+I13)</f>
        <v>0</v>
      </c>
      <c s="29">
        <f>J8+J9-J11-J12</f>
        <v>0</v>
      </c>
      <c s="1">
        <f>(K8+K9+K10)-(K11+K12+K13)</f>
        <v>0</v>
      </c>
      <c s="29">
        <f>L8+L9-L11-L12</f>
        <v>0</v>
      </c>
      <c s="1">
        <f>(M8+M9+M10)-(M11+M12+M13)</f>
        <v>0</v>
      </c>
    </row>
    <row>
      <c r="B15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&amp;CSCDBPTCSN2 - SI13</oddHeader>
    <oddFooter>&amp;LStat-Reporting Application : &amp;R SaveAs(3/8/2024-2:25 PM)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2" t="str">
        <f>EMIC_23A_SCDVER!Wings_Company_ID</f>
        <v>EMIC</v>
      </c>
      <c s="12" t="str">
        <f>EMIC_23A_SCDVER!Wings_Statement_ID</f>
        <v>23A</v>
      </c>
      <c s="10" t="s">
        <v>217</v>
      </c>
      <c s="10" t="s">
        <v>353</v>
      </c>
    </row>
    <row ht="14.15">
      <c r="B3" s="22" t="s">
        <v>319</v>
      </c>
      <c s="4"/>
      <c s="4"/>
      <c s="4"/>
    </row>
    <row ht="47.25">
      <c r="B4" s="24"/>
      <c s="21" t="s">
        <v>356</v>
      </c>
      <c s="5"/>
      <c s="5"/>
    </row>
    <row ht="70.5">
      <c r="B5" s="24"/>
      <c s="23" t="s">
        <v>99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134</v>
      </c>
      <c s="3" t="s">
        <v>134</v>
      </c>
    </row>
    <row>
      <c r="B8" s="14" t="s">
        <v>173</v>
      </c>
      <c s="26" t="s">
        <v>218</v>
      </c>
      <c s="7"/>
      <c s="18"/>
    </row>
    <row>
      <c r="B9" s="14" t="s">
        <v>357</v>
      </c>
      <c s="26" t="s">
        <v>276</v>
      </c>
      <c s="7"/>
      <c s="18"/>
    </row>
    <row>
      <c r="B10" s="14" t="s">
        <v>525</v>
      </c>
      <c s="26" t="s">
        <v>624</v>
      </c>
      <c s="7"/>
      <c s="1">
        <f>D8+D9</f>
        <v>0</v>
      </c>
    </row>
    <row>
      <c r="B11" s="14" t="s">
        <v>3</v>
      </c>
      <c s="26" t="s">
        <v>168</v>
      </c>
      <c s="7"/>
      <c s="7"/>
    </row>
    <row>
      <c r="B12" s="14" t="s">
        <v>174</v>
      </c>
      <c s="26" t="s">
        <v>354</v>
      </c>
      <c s="7"/>
      <c s="7"/>
    </row>
    <row>
      <c r="B13" s="14" t="s">
        <v>358</v>
      </c>
      <c s="26" t="s">
        <v>320</v>
      </c>
      <c s="7"/>
      <c s="1">
        <f>E10-D11-D12</f>
        <v>0</v>
      </c>
    </row>
    <row>
      <c r="B14" s="14" t="s">
        <v>526</v>
      </c>
      <c s="26" t="s">
        <v>625</v>
      </c>
      <c s="7"/>
      <c s="7"/>
    </row>
    <row>
      <c r="B15" s="14" t="s">
        <v>4</v>
      </c>
      <c s="26" t="s">
        <v>46</v>
      </c>
      <c s="7"/>
      <c s="7"/>
    </row>
    <row>
      <c r="B16" s="14" t="s">
        <v>176</v>
      </c>
      <c s="26" t="s">
        <v>458</v>
      </c>
      <c s="7"/>
      <c s="1">
        <f>D14+D15</f>
        <v>0</v>
      </c>
    </row>
    <row>
      <c r="B17" s="14" t="s">
        <v>528</v>
      </c>
      <c s="26" t="s">
        <v>690</v>
      </c>
      <c s="7"/>
      <c s="7"/>
    </row>
    <row>
      <c r="B18" s="14" t="s">
        <v>1</v>
      </c>
      <c s="26" t="s">
        <v>132</v>
      </c>
      <c s="7"/>
      <c s="7"/>
    </row>
    <row>
      <c r="B19" s="14" t="s">
        <v>175</v>
      </c>
      <c s="26" t="s">
        <v>169</v>
      </c>
      <c s="7"/>
      <c s="1">
        <f>E16-D17-D18</f>
        <v>0</v>
      </c>
    </row>
    <row>
      <c r="B20" s="14" t="s">
        <v>359</v>
      </c>
      <c s="26" t="s">
        <v>219</v>
      </c>
      <c s="7"/>
      <c s="7"/>
    </row>
    <row>
      <c r="B21" s="14" t="s">
        <v>532</v>
      </c>
      <c s="26" t="s">
        <v>47</v>
      </c>
      <c s="7"/>
      <c s="7"/>
    </row>
    <row>
      <c r="B22" s="14" t="s">
        <v>6</v>
      </c>
      <c s="26" t="s">
        <v>493</v>
      </c>
      <c s="7"/>
      <c s="7"/>
    </row>
    <row>
      <c r="B23" s="14" t="s">
        <v>178</v>
      </c>
      <c s="26" t="s">
        <v>100</v>
      </c>
      <c s="7"/>
      <c s="1">
        <f>(D20+D21)-D22</f>
        <v>0</v>
      </c>
    </row>
    <row>
      <c r="B24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SI14</oddHeader>
    <oddFooter>&amp;LStat-Reporting Application : &amp;R SaveAs(3/8/2024-2:25 PM)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H10"/>
  <sheetViews>
    <sheetView workbookViewId="0"/>
  </sheetViews>
  <sheetFormatPr defaultRowHeight="12.75"/>
  <sheetData>
    <row>
      <c t="s">
        <v>49</v>
      </c>
      <c s="37"/>
      <c t="s">
        <v>277</v>
      </c>
      <c>
        <v>1</v>
      </c>
      <c t="s">
        <v>277</v>
      </c>
      <c>
        <v>1</v>
      </c>
      <c>
        <v>1</v>
      </c>
      <c t="s">
        <v>277</v>
      </c>
    </row>
    <row>
      <c t="s">
        <v>278</v>
      </c>
      <c s="34"/>
      <c t="s">
        <v>48</v>
      </c>
      <c>
        <v>2</v>
      </c>
      <c t="s">
        <v>48</v>
      </c>
      <c>
        <v>2</v>
      </c>
      <c>
        <v>2</v>
      </c>
      <c t="s">
        <v>48</v>
      </c>
    </row>
    <row>
      <c t="s">
        <v>170</v>
      </c>
      <c s="36"/>
      <c t="s">
        <v>521</v>
      </c>
      <c>
        <v>3</v>
      </c>
      <c t="s">
        <v>521</v>
      </c>
      <c>
        <v>3</v>
      </c>
      <c>
        <v>3</v>
      </c>
      <c t="s">
        <v>521</v>
      </c>
    </row>
    <row>
      <c t="s">
        <v>654</v>
      </c>
      <c s="34"/>
      <c t="s">
        <v>321</v>
      </c>
      <c>
        <v>4</v>
      </c>
      <c t="s">
        <v>321</v>
      </c>
      <c>
        <v>4</v>
      </c>
      <c>
        <v>4</v>
      </c>
      <c t="s">
        <v>321</v>
      </c>
    </row>
    <row>
      <c t="s">
        <v>355</v>
      </c>
      <c s="40"/>
      <c t="s">
        <v>101</v>
      </c>
      <c>
        <v>5</v>
      </c>
      <c t="s">
        <v>101</v>
      </c>
      <c>
        <v>5</v>
      </c>
      <c>
        <v>5</v>
      </c>
      <c t="s">
        <v>101</v>
      </c>
    </row>
    <row>
      <c t="s">
        <v>133</v>
      </c>
      <c r="C6" t="s">
        <v>577</v>
      </c>
      <c>
        <v>6</v>
      </c>
      <c t="s">
        <v>577</v>
      </c>
      <c>
        <v>6</v>
      </c>
      <c>
        <v>6</v>
      </c>
      <c t="s">
        <v>577</v>
      </c>
    </row>
    <row>
      <c t="s">
        <v>522</v>
      </c>
    </row>
    <row>
      <c t="s">
        <v>578</v>
      </c>
    </row>
    <row>
      <c t="s">
        <v>102</v>
      </c>
    </row>
    <row>
      <c t="s">
        <v>103</v>
      </c>
      <c s="38"/>
    </row>
  </sheetData>
  <dataValidations count="5">
    <dataValidation type="decimal" allowBlank="1" showErrorMessage="1" error="Invalid dollar amount" prompt="Enter a dollars and cents amount" sqref="B2 B4">
      <formula1>-999999999999.99</formula1>
      <formula2>999999999999.99</formula2>
    </dataValidation>
    <dataValidation type="decimal" allowBlank="1" showErrorMessage="1" error="Invalid percent" prompt="Enter a percent" sqref="B3">
      <formula1>-999.9</formula1>
      <formula2>999.9</formula2>
    </dataValidation>
    <dataValidation type="date" allowBlank="1" showErrorMessage="1" error="Invalid Date" prompt="Date MM/DD/YYYY" sqref="B5">
      <formula1>1</formula1>
      <formula2>73050</formula2>
    </dataValidation>
    <dataValidation type="list" allowBlank="1" showInputMessage="1" showErrorMessage="1" sqref="B8">
      <formula1>RelatedParties_ValidationDesc</formula1>
    </dataValidation>
    <dataValidation type="whole" allowBlank="1" showErrorMessage="1" error="Invalid number" prompt="Enter a number" sqref="B10">
      <formula1>-999999999999999</formula1>
      <formula2>999999999999999</formula2>
    </dataValidation>
  </dataValidations>
  <pageMargins left="0.7" right="0.7" top="0.75" bottom="0.75" header="0.3" footer="0.3"/>
</worksheet>
</file>