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\\sp0002armi-nas\shared\accounting\Acshare\STAT\CORP80\2023\1Q23\"/>
    </mc:Choice>
  </mc:AlternateContent>
  <xr:revisionPtr revIDLastSave="0" documentId="8_{415D7CE7-C723-4D09-B95B-DAFE54F86CEB}" xr6:coauthVersionLast="47" xr6:coauthVersionMax="47" xr10:uidLastSave="{00000000-0000-0000-0000-000000000000}"/>
  <bookViews>
    <workbookView xWindow="-14160" yWindow="-16320" windowWidth="29040" windowHeight="15840" xr2:uid="{00000000-000D-0000-FFFF-FFFF00000000}"/>
  </bookViews>
  <sheets>
    <sheet name="EMIC_23Q1_SCDPT3" sheetId="1" r:id="rId1"/>
    <sheet name="EMIC_23Q1_SCDPT4" sheetId="2" r:id="rId2"/>
    <sheet name="WingsListLookups" sheetId="3" state="veryHidden" r:id="rId3"/>
  </sheets>
  <definedNames>
    <definedName name="DataTypeValidations">WingsListLookups!$A$1:$A$16</definedName>
    <definedName name="NAICDes2020_LookupCode">WingsListLookups!$M$1:$N$6</definedName>
    <definedName name="NAICDes2020_LookupDesc">WingsListLookups!$K$1:$L$6</definedName>
    <definedName name="NAICDes2020_ValidationCode">WingsListLookups!$J$1:$J$6</definedName>
    <definedName name="NAICDes2020_ValidationDesc">WingsListLookups!$I$1:$I$6</definedName>
    <definedName name="NAICDesModifier2020_LookupCode">WingsListLookups!$S$1:$T$7</definedName>
    <definedName name="NAICDesModifier2020_LookupDesc">WingsListLookups!$Q$1:$R$7</definedName>
    <definedName name="NAICDesModifier2020_ValidationCode">WingsListLookups!$P$1:$P$7</definedName>
    <definedName name="NAICDesModifier2020_ValidationDesc">WingsListLookups!$O$1:$O$7</definedName>
    <definedName name="_xlnm.Print_Area" localSheetId="0">EMIC_23Q1_SCDPT3!$B$3:$U$147</definedName>
    <definedName name="_xlnm.Print_Area" localSheetId="1">EMIC_23Q1_SCDPT4!$B$3:$AG$249</definedName>
    <definedName name="RelatedParties_LookupCode">WingsListLookups!$AE$1:$AF$6</definedName>
    <definedName name="RelatedParties_LookupDesc">WingsListLookups!$AC$1:$AD$6</definedName>
    <definedName name="RelatedParties_ValidationCode">WingsListLookups!$AB$1:$AB$6</definedName>
    <definedName name="RelatedParties_ValidationDesc">WingsListLookups!$AA$1:$AA$6</definedName>
    <definedName name="ScDForeign16_LookupCode">WingsListLookups!$G$1:$H$4</definedName>
    <definedName name="ScDForeign16_LookupDesc">WingsListLookups!$E$1:$F$4</definedName>
    <definedName name="ScDForeign16_ValidationCode">WingsListLookups!$D$1:$D$4</definedName>
    <definedName name="ScDForeign16_ValidationDesc">WingsListLookups!$C$1:$C$4</definedName>
    <definedName name="SCDPT3_0100000000_1" localSheetId="0">EMIC_23Q1_SCDPT3!$C$10</definedName>
    <definedName name="SCDPT3_0100000000_10.01" localSheetId="0">EMIC_23Q1_SCDPT3!$L$10</definedName>
    <definedName name="SCDPT3_0100000000_10.02" localSheetId="0">EMIC_23Q1_SCDPT3!$M$10</definedName>
    <definedName name="SCDPT3_0100000000_10.03" localSheetId="0">EMIC_23Q1_SCDPT3!$N$10</definedName>
    <definedName name="SCDPT3_0100000000_12" localSheetId="0">EMIC_23Q1_SCDPT3!$P$10</definedName>
    <definedName name="SCDPT3_0100000000_13" localSheetId="0">EMIC_23Q1_SCDPT3!$Q$10</definedName>
    <definedName name="SCDPT3_0100000000_14" localSheetId="0">EMIC_23Q1_SCDPT3!$R$10</definedName>
    <definedName name="SCDPT3_0100000000_15" localSheetId="0">EMIC_23Q1_SCDPT3!$S$10</definedName>
    <definedName name="SCDPT3_0100000000_16" localSheetId="0">EMIC_23Q1_SCDPT3!$T$10</definedName>
    <definedName name="SCDPT3_0100000000_17" localSheetId="0">EMIC_23Q1_SCDPT3!$U$10</definedName>
    <definedName name="SCDPT3_0100000000_2" localSheetId="0">EMIC_23Q1_SCDPT3!$D$10</definedName>
    <definedName name="SCDPT3_0100000000_3" localSheetId="0">EMIC_23Q1_SCDPT3!$E$10</definedName>
    <definedName name="SCDPT3_0100000000_4" localSheetId="0">EMIC_23Q1_SCDPT3!$F$10</definedName>
    <definedName name="SCDPT3_0100000000_5" localSheetId="0">EMIC_23Q1_SCDPT3!$G$10</definedName>
    <definedName name="SCDPT3_0100000000_7" localSheetId="0">EMIC_23Q1_SCDPT3!$I$10</definedName>
    <definedName name="SCDPT3_0100000000_8" localSheetId="0">EMIC_23Q1_SCDPT3!$J$10</definedName>
    <definedName name="SCDPT3_0100000000_9" localSheetId="0">EMIC_23Q1_SCDPT3!$K$10</definedName>
    <definedName name="SCDPT3_0100000000_Range" localSheetId="0">EMIC_23Q1_SCDPT3!$B$8:$U$10</definedName>
    <definedName name="SCDPT3_0109999999_7" localSheetId="0">EMIC_23Q1_SCDPT3!$I$11</definedName>
    <definedName name="SCDPT3_0109999999_8" localSheetId="0">EMIC_23Q1_SCDPT3!$J$11</definedName>
    <definedName name="SCDPT3_0109999999_9" localSheetId="0">EMIC_23Q1_SCDPT3!$K$11</definedName>
    <definedName name="SCDPT3_0300000000_1" localSheetId="0">EMIC_23Q1_SCDPT3!$C$14</definedName>
    <definedName name="SCDPT3_0300000000_10.01" localSheetId="0">EMIC_23Q1_SCDPT3!$L$14</definedName>
    <definedName name="SCDPT3_0300000000_10.02" localSheetId="0">EMIC_23Q1_SCDPT3!$M$14</definedName>
    <definedName name="SCDPT3_0300000000_10.03" localSheetId="0">EMIC_23Q1_SCDPT3!$N$14</definedName>
    <definedName name="SCDPT3_0300000000_12" localSheetId="0">EMIC_23Q1_SCDPT3!$P$14</definedName>
    <definedName name="SCDPT3_0300000000_13" localSheetId="0">EMIC_23Q1_SCDPT3!$Q$14</definedName>
    <definedName name="SCDPT3_0300000000_14" localSheetId="0">EMIC_23Q1_SCDPT3!$R$14</definedName>
    <definedName name="SCDPT3_0300000000_15" localSheetId="0">EMIC_23Q1_SCDPT3!$S$14</definedName>
    <definedName name="SCDPT3_0300000000_16" localSheetId="0">EMIC_23Q1_SCDPT3!$T$14</definedName>
    <definedName name="SCDPT3_0300000000_17" localSheetId="0">EMIC_23Q1_SCDPT3!$U$14</definedName>
    <definedName name="SCDPT3_0300000000_2" localSheetId="0">EMIC_23Q1_SCDPT3!$D$14</definedName>
    <definedName name="SCDPT3_0300000000_3" localSheetId="0">EMIC_23Q1_SCDPT3!$E$14</definedName>
    <definedName name="SCDPT3_0300000000_4" localSheetId="0">EMIC_23Q1_SCDPT3!$F$14</definedName>
    <definedName name="SCDPT3_0300000000_5" localSheetId="0">EMIC_23Q1_SCDPT3!$G$14</definedName>
    <definedName name="SCDPT3_0300000000_7" localSheetId="0">EMIC_23Q1_SCDPT3!$I$14</definedName>
    <definedName name="SCDPT3_0300000000_8" localSheetId="0">EMIC_23Q1_SCDPT3!$J$14</definedName>
    <definedName name="SCDPT3_0300000000_9" localSheetId="0">EMIC_23Q1_SCDPT3!$K$14</definedName>
    <definedName name="SCDPT3_0300000000_Range" localSheetId="0">EMIC_23Q1_SCDPT3!$B$12:$U$14</definedName>
    <definedName name="SCDPT3_0309999999_7" localSheetId="0">EMIC_23Q1_SCDPT3!$I$15</definedName>
    <definedName name="SCDPT3_0309999999_8" localSheetId="0">EMIC_23Q1_SCDPT3!$J$15</definedName>
    <definedName name="SCDPT3_0309999999_9" localSheetId="0">EMIC_23Q1_SCDPT3!$K$15</definedName>
    <definedName name="SCDPT3_0500000000_1" localSheetId="0">EMIC_23Q1_SCDPT3!$C$18</definedName>
    <definedName name="SCDPT3_0500000000_10.01" localSheetId="0">EMIC_23Q1_SCDPT3!$L$18</definedName>
    <definedName name="SCDPT3_0500000000_10.02" localSheetId="0">EMIC_23Q1_SCDPT3!$M$18</definedName>
    <definedName name="SCDPT3_0500000000_10.03" localSheetId="0">EMIC_23Q1_SCDPT3!$N$18</definedName>
    <definedName name="SCDPT3_0500000000_11" localSheetId="0">EMIC_23Q1_SCDPT3!$O$18</definedName>
    <definedName name="SCDPT3_0500000000_12" localSheetId="0">EMIC_23Q1_SCDPT3!$P$18</definedName>
    <definedName name="SCDPT3_0500000000_13" localSheetId="0">EMIC_23Q1_SCDPT3!$Q$18</definedName>
    <definedName name="SCDPT3_0500000000_14" localSheetId="0">EMIC_23Q1_SCDPT3!$R$18</definedName>
    <definedName name="SCDPT3_0500000000_15" localSheetId="0">EMIC_23Q1_SCDPT3!$S$18</definedName>
    <definedName name="SCDPT3_0500000000_16" localSheetId="0">EMIC_23Q1_SCDPT3!$T$18</definedName>
    <definedName name="SCDPT3_0500000000_17" localSheetId="0">EMIC_23Q1_SCDPT3!$U$18</definedName>
    <definedName name="SCDPT3_0500000000_2" localSheetId="0">EMIC_23Q1_SCDPT3!$D$18</definedName>
    <definedName name="SCDPT3_0500000000_3" localSheetId="0">EMIC_23Q1_SCDPT3!$E$18</definedName>
    <definedName name="SCDPT3_0500000000_4" localSheetId="0">EMIC_23Q1_SCDPT3!$F$18</definedName>
    <definedName name="SCDPT3_0500000000_5" localSheetId="0">EMIC_23Q1_SCDPT3!$G$18</definedName>
    <definedName name="SCDPT3_0500000000_7" localSheetId="0">EMIC_23Q1_SCDPT3!$I$18</definedName>
    <definedName name="SCDPT3_0500000000_8" localSheetId="0">EMIC_23Q1_SCDPT3!$J$18</definedName>
    <definedName name="SCDPT3_0500000000_9" localSheetId="0">EMIC_23Q1_SCDPT3!$K$18</definedName>
    <definedName name="SCDPT3_0500000000_Range" localSheetId="0">EMIC_23Q1_SCDPT3!$B$16:$U$18</definedName>
    <definedName name="SCDPT3_0509999999_7" localSheetId="0">EMIC_23Q1_SCDPT3!$I$19</definedName>
    <definedName name="SCDPT3_0509999999_8" localSheetId="0">EMIC_23Q1_SCDPT3!$J$19</definedName>
    <definedName name="SCDPT3_0509999999_9" localSheetId="0">EMIC_23Q1_SCDPT3!$K$19</definedName>
    <definedName name="SCDPT3_0700000000_1" localSheetId="0">EMIC_23Q1_SCDPT3!$C$22</definedName>
    <definedName name="SCDPT3_0700000000_10.01" localSheetId="0">EMIC_23Q1_SCDPT3!$L$22</definedName>
    <definedName name="SCDPT3_0700000000_10.02" localSheetId="0">EMIC_23Q1_SCDPT3!$M$22</definedName>
    <definedName name="SCDPT3_0700000000_10.03" localSheetId="0">EMIC_23Q1_SCDPT3!$N$22</definedName>
    <definedName name="SCDPT3_0700000000_11" localSheetId="0">EMIC_23Q1_SCDPT3!$O$22</definedName>
    <definedName name="SCDPT3_0700000000_12" localSheetId="0">EMIC_23Q1_SCDPT3!$P$22</definedName>
    <definedName name="SCDPT3_0700000000_13" localSheetId="0">EMIC_23Q1_SCDPT3!$Q$22</definedName>
    <definedName name="SCDPT3_0700000000_14" localSheetId="0">EMIC_23Q1_SCDPT3!$R$22</definedName>
    <definedName name="SCDPT3_0700000000_15" localSheetId="0">EMIC_23Q1_SCDPT3!$S$22</definedName>
    <definedName name="SCDPT3_0700000000_16" localSheetId="0">EMIC_23Q1_SCDPT3!$T$22</definedName>
    <definedName name="SCDPT3_0700000000_17" localSheetId="0">EMIC_23Q1_SCDPT3!$U$22</definedName>
    <definedName name="SCDPT3_0700000000_2" localSheetId="0">EMIC_23Q1_SCDPT3!$D$22</definedName>
    <definedName name="SCDPT3_0700000000_3" localSheetId="0">EMIC_23Q1_SCDPT3!$E$22</definedName>
    <definedName name="SCDPT3_0700000000_4" localSheetId="0">EMIC_23Q1_SCDPT3!$F$22</definedName>
    <definedName name="SCDPT3_0700000000_5" localSheetId="0">EMIC_23Q1_SCDPT3!$G$22</definedName>
    <definedName name="SCDPT3_0700000000_7" localSheetId="0">EMIC_23Q1_SCDPT3!$I$22</definedName>
    <definedName name="SCDPT3_0700000000_8" localSheetId="0">EMIC_23Q1_SCDPT3!$J$22</definedName>
    <definedName name="SCDPT3_0700000000_9" localSheetId="0">EMIC_23Q1_SCDPT3!$K$22</definedName>
    <definedName name="SCDPT3_0700000000_Range" localSheetId="0">EMIC_23Q1_SCDPT3!$B$20:$U$22</definedName>
    <definedName name="SCDPT3_0709999999_7" localSheetId="0">EMIC_23Q1_SCDPT3!$I$23</definedName>
    <definedName name="SCDPT3_0709999999_8" localSheetId="0">EMIC_23Q1_SCDPT3!$J$23</definedName>
    <definedName name="SCDPT3_0709999999_9" localSheetId="0">EMIC_23Q1_SCDPT3!$K$23</definedName>
    <definedName name="SCDPT3_0900000000_1" localSheetId="0">EMIC_23Q1_SCDPT3!$C$26</definedName>
    <definedName name="SCDPT3_0900000000_10.01" localSheetId="0">EMIC_23Q1_SCDPT3!$L$26</definedName>
    <definedName name="SCDPT3_0900000000_10.02" localSheetId="0">EMIC_23Q1_SCDPT3!$M$26</definedName>
    <definedName name="SCDPT3_0900000000_10.03" localSheetId="0">EMIC_23Q1_SCDPT3!$N$26</definedName>
    <definedName name="SCDPT3_0900000000_11" localSheetId="0">EMIC_23Q1_SCDPT3!$O$26</definedName>
    <definedName name="SCDPT3_0900000000_12" localSheetId="0">EMIC_23Q1_SCDPT3!$P$26</definedName>
    <definedName name="SCDPT3_0900000000_13" localSheetId="0">EMIC_23Q1_SCDPT3!$Q$26</definedName>
    <definedName name="SCDPT3_0900000000_14" localSheetId="0">EMIC_23Q1_SCDPT3!$R$26</definedName>
    <definedName name="SCDPT3_0900000000_15" localSheetId="0">EMIC_23Q1_SCDPT3!$S$26</definedName>
    <definedName name="SCDPT3_0900000000_16" localSheetId="0">EMIC_23Q1_SCDPT3!$T$26</definedName>
    <definedName name="SCDPT3_0900000000_17" localSheetId="0">EMIC_23Q1_SCDPT3!$U$26</definedName>
    <definedName name="SCDPT3_0900000000_2" localSheetId="0">EMIC_23Q1_SCDPT3!$D$26</definedName>
    <definedName name="SCDPT3_0900000000_3" localSheetId="0">EMIC_23Q1_SCDPT3!$E$26</definedName>
    <definedName name="SCDPT3_0900000000_4" localSheetId="0">EMIC_23Q1_SCDPT3!$F$26</definedName>
    <definedName name="SCDPT3_0900000000_5" localSheetId="0">EMIC_23Q1_SCDPT3!$G$26</definedName>
    <definedName name="SCDPT3_0900000000_7" localSheetId="0">EMIC_23Q1_SCDPT3!$I$26</definedName>
    <definedName name="SCDPT3_0900000000_8" localSheetId="0">EMIC_23Q1_SCDPT3!$J$26</definedName>
    <definedName name="SCDPT3_0900000000_9" localSheetId="0">EMIC_23Q1_SCDPT3!$K$26</definedName>
    <definedName name="SCDPT3_0900000000_Range" localSheetId="0">EMIC_23Q1_SCDPT3!$B$24:$U$26</definedName>
    <definedName name="SCDPT3_0909999999_7" localSheetId="0">EMIC_23Q1_SCDPT3!$I$27</definedName>
    <definedName name="SCDPT3_0909999999_8" localSheetId="0">EMIC_23Q1_SCDPT3!$J$27</definedName>
    <definedName name="SCDPT3_0909999999_9" localSheetId="0">EMIC_23Q1_SCDPT3!$K$27</definedName>
    <definedName name="SCDPT3_1100000000_Range" localSheetId="0">EMIC_23Q1_SCDPT3!$B$28:$U$55</definedName>
    <definedName name="SCDPT3_1100000001_1" localSheetId="0">EMIC_23Q1_SCDPT3!$C$28</definedName>
    <definedName name="SCDPT3_1100000001_10.01" localSheetId="0">EMIC_23Q1_SCDPT3!$L$28</definedName>
    <definedName name="SCDPT3_1100000001_10.02" localSheetId="0">EMIC_23Q1_SCDPT3!$M$28</definedName>
    <definedName name="SCDPT3_1100000001_10.03" localSheetId="0">EMIC_23Q1_SCDPT3!$N$28</definedName>
    <definedName name="SCDPT3_1100000001_12" localSheetId="0">EMIC_23Q1_SCDPT3!$P$28</definedName>
    <definedName name="SCDPT3_1100000001_13" localSheetId="0">EMIC_23Q1_SCDPT3!$Q$28</definedName>
    <definedName name="SCDPT3_1100000001_14" localSheetId="0">EMIC_23Q1_SCDPT3!$R$28</definedName>
    <definedName name="SCDPT3_1100000001_15" localSheetId="0">EMIC_23Q1_SCDPT3!$S$28</definedName>
    <definedName name="SCDPT3_1100000001_16" localSheetId="0">EMIC_23Q1_SCDPT3!$T$28</definedName>
    <definedName name="SCDPT3_1100000001_17" localSheetId="0">EMIC_23Q1_SCDPT3!$U$28</definedName>
    <definedName name="SCDPT3_1100000001_2" localSheetId="0">EMIC_23Q1_SCDPT3!$D$28</definedName>
    <definedName name="SCDPT3_1100000001_3" localSheetId="0">EMIC_23Q1_SCDPT3!$E$28</definedName>
    <definedName name="SCDPT3_1100000001_4" localSheetId="0">EMIC_23Q1_SCDPT3!$F$28</definedName>
    <definedName name="SCDPT3_1100000001_5" localSheetId="0">EMIC_23Q1_SCDPT3!$G$28</definedName>
    <definedName name="SCDPT3_1100000001_7" localSheetId="0">EMIC_23Q1_SCDPT3!$I$28</definedName>
    <definedName name="SCDPT3_1100000001_8" localSheetId="0">EMIC_23Q1_SCDPT3!$J$28</definedName>
    <definedName name="SCDPT3_1100000001_9" localSheetId="0">EMIC_23Q1_SCDPT3!$K$28</definedName>
    <definedName name="SCDPT3_1100000026_1" localSheetId="0">EMIC_23Q1_SCDPT3!$C$55</definedName>
    <definedName name="SCDPT3_1100000026_10.01" localSheetId="0">EMIC_23Q1_SCDPT3!$L$55</definedName>
    <definedName name="SCDPT3_1100000026_10.02" localSheetId="0">EMIC_23Q1_SCDPT3!$M$55</definedName>
    <definedName name="SCDPT3_1100000026_10.03" localSheetId="0">EMIC_23Q1_SCDPT3!$N$55</definedName>
    <definedName name="SCDPT3_1100000026_12" localSheetId="0">EMIC_23Q1_SCDPT3!$P$55</definedName>
    <definedName name="SCDPT3_1100000026_13" localSheetId="0">EMIC_23Q1_SCDPT3!$Q$55</definedName>
    <definedName name="SCDPT3_1100000026_14" localSheetId="0">EMIC_23Q1_SCDPT3!$R$55</definedName>
    <definedName name="SCDPT3_1100000026_15" localSheetId="0">EMIC_23Q1_SCDPT3!$S$55</definedName>
    <definedName name="SCDPT3_1100000026_16" localSheetId="0">EMIC_23Q1_SCDPT3!$T$55</definedName>
    <definedName name="SCDPT3_1100000026_17" localSheetId="0">EMIC_23Q1_SCDPT3!$U$55</definedName>
    <definedName name="SCDPT3_1100000026_2" localSheetId="0">EMIC_23Q1_SCDPT3!$D$55</definedName>
    <definedName name="SCDPT3_1100000026_3" localSheetId="0">EMIC_23Q1_SCDPT3!$E$55</definedName>
    <definedName name="SCDPT3_1100000026_4" localSheetId="0">EMIC_23Q1_SCDPT3!$F$55</definedName>
    <definedName name="SCDPT3_1100000026_5" localSheetId="0">EMIC_23Q1_SCDPT3!$G$55</definedName>
    <definedName name="SCDPT3_1100000026_7" localSheetId="0">EMIC_23Q1_SCDPT3!$I$55</definedName>
    <definedName name="SCDPT3_1100000026_8" localSheetId="0">EMIC_23Q1_SCDPT3!$J$55</definedName>
    <definedName name="SCDPT3_1100000026_9" localSheetId="0">EMIC_23Q1_SCDPT3!$K$55</definedName>
    <definedName name="SCDPT3_1109999999_7" localSheetId="0">EMIC_23Q1_SCDPT3!$I$56</definedName>
    <definedName name="SCDPT3_1109999999_8" localSheetId="0">EMIC_23Q1_SCDPT3!$J$56</definedName>
    <definedName name="SCDPT3_1109999999_9" localSheetId="0">EMIC_23Q1_SCDPT3!$K$56</definedName>
    <definedName name="SCDPT3_1300000000_1" localSheetId="0">EMIC_23Q1_SCDPT3!$C$59</definedName>
    <definedName name="SCDPT3_1300000000_10.01" localSheetId="0">EMIC_23Q1_SCDPT3!$L$59</definedName>
    <definedName name="SCDPT3_1300000000_10.02" localSheetId="0">EMIC_23Q1_SCDPT3!$M$59</definedName>
    <definedName name="SCDPT3_1300000000_10.03" localSheetId="0">EMIC_23Q1_SCDPT3!$N$59</definedName>
    <definedName name="SCDPT3_1300000000_12" localSheetId="0">EMIC_23Q1_SCDPT3!$P$59</definedName>
    <definedName name="SCDPT3_1300000000_13" localSheetId="0">EMIC_23Q1_SCDPT3!$Q$59</definedName>
    <definedName name="SCDPT3_1300000000_14" localSheetId="0">EMIC_23Q1_SCDPT3!$R$59</definedName>
    <definedName name="SCDPT3_1300000000_15" localSheetId="0">EMIC_23Q1_SCDPT3!$S$59</definedName>
    <definedName name="SCDPT3_1300000000_16" localSheetId="0">EMIC_23Q1_SCDPT3!$T$59</definedName>
    <definedName name="SCDPT3_1300000000_17" localSheetId="0">EMIC_23Q1_SCDPT3!$U$59</definedName>
    <definedName name="SCDPT3_1300000000_2" localSheetId="0">EMIC_23Q1_SCDPT3!$D$59</definedName>
    <definedName name="SCDPT3_1300000000_3" localSheetId="0">EMIC_23Q1_SCDPT3!$E$59</definedName>
    <definedName name="SCDPT3_1300000000_4" localSheetId="0">EMIC_23Q1_SCDPT3!$F$59</definedName>
    <definedName name="SCDPT3_1300000000_5" localSheetId="0">EMIC_23Q1_SCDPT3!$G$59</definedName>
    <definedName name="SCDPT3_1300000000_7" localSheetId="0">EMIC_23Q1_SCDPT3!$I$59</definedName>
    <definedName name="SCDPT3_1300000000_8" localSheetId="0">EMIC_23Q1_SCDPT3!$J$59</definedName>
    <definedName name="SCDPT3_1300000000_9" localSheetId="0">EMIC_23Q1_SCDPT3!$K$59</definedName>
    <definedName name="SCDPT3_1300000000_Range" localSheetId="0">EMIC_23Q1_SCDPT3!$B$57:$U$59</definedName>
    <definedName name="SCDPT3_1309999999_7" localSheetId="0">EMIC_23Q1_SCDPT3!$I$60</definedName>
    <definedName name="SCDPT3_1309999999_8" localSheetId="0">EMIC_23Q1_SCDPT3!$J$60</definedName>
    <definedName name="SCDPT3_1309999999_9" localSheetId="0">EMIC_23Q1_SCDPT3!$K$60</definedName>
    <definedName name="SCDPT3_1500000000_1" localSheetId="0">EMIC_23Q1_SCDPT3!$C$63</definedName>
    <definedName name="SCDPT3_1500000000_10.01" localSheetId="0">EMIC_23Q1_SCDPT3!$L$63</definedName>
    <definedName name="SCDPT3_1500000000_10.02" localSheetId="0">EMIC_23Q1_SCDPT3!$M$63</definedName>
    <definedName name="SCDPT3_1500000000_10.03" localSheetId="0">EMIC_23Q1_SCDPT3!$N$63</definedName>
    <definedName name="SCDPT3_1500000000_12" localSheetId="0">EMIC_23Q1_SCDPT3!$P$63</definedName>
    <definedName name="SCDPT3_1500000000_13" localSheetId="0">EMIC_23Q1_SCDPT3!$Q$63</definedName>
    <definedName name="SCDPT3_1500000000_14" localSheetId="0">EMIC_23Q1_SCDPT3!$R$63</definedName>
    <definedName name="SCDPT3_1500000000_15" localSheetId="0">EMIC_23Q1_SCDPT3!$S$63</definedName>
    <definedName name="SCDPT3_1500000000_16" localSheetId="0">EMIC_23Q1_SCDPT3!$T$63</definedName>
    <definedName name="SCDPT3_1500000000_17" localSheetId="0">EMIC_23Q1_SCDPT3!$U$63</definedName>
    <definedName name="SCDPT3_1500000000_2" localSheetId="0">EMIC_23Q1_SCDPT3!$D$63</definedName>
    <definedName name="SCDPT3_1500000000_3" localSheetId="0">EMIC_23Q1_SCDPT3!$E$63</definedName>
    <definedName name="SCDPT3_1500000000_4" localSheetId="0">EMIC_23Q1_SCDPT3!$F$63</definedName>
    <definedName name="SCDPT3_1500000000_5" localSheetId="0">EMIC_23Q1_SCDPT3!$G$63</definedName>
    <definedName name="SCDPT3_1500000000_7" localSheetId="0">EMIC_23Q1_SCDPT3!$I$63</definedName>
    <definedName name="SCDPT3_1500000000_8" localSheetId="0">EMIC_23Q1_SCDPT3!$J$63</definedName>
    <definedName name="SCDPT3_1500000000_9" localSheetId="0">EMIC_23Q1_SCDPT3!$K$63</definedName>
    <definedName name="SCDPT3_1500000000_Range" localSheetId="0">EMIC_23Q1_SCDPT3!$B$61:$U$63</definedName>
    <definedName name="SCDPT3_1509999999_7" localSheetId="0">EMIC_23Q1_SCDPT3!$I$64</definedName>
    <definedName name="SCDPT3_1509999999_8" localSheetId="0">EMIC_23Q1_SCDPT3!$J$64</definedName>
    <definedName name="SCDPT3_1509999999_9" localSheetId="0">EMIC_23Q1_SCDPT3!$K$64</definedName>
    <definedName name="SCDPT3_1610000000_1" localSheetId="0">EMIC_23Q1_SCDPT3!$C$67</definedName>
    <definedName name="SCDPT3_1610000000_10.01" localSheetId="0">EMIC_23Q1_SCDPT3!$L$67</definedName>
    <definedName name="SCDPT3_1610000000_10.02" localSheetId="0">EMIC_23Q1_SCDPT3!$M$67</definedName>
    <definedName name="SCDPT3_1610000000_10.03" localSheetId="0">EMIC_23Q1_SCDPT3!$N$67</definedName>
    <definedName name="SCDPT3_1610000000_12" localSheetId="0">EMIC_23Q1_SCDPT3!$P$67</definedName>
    <definedName name="SCDPT3_1610000000_13" localSheetId="0">EMIC_23Q1_SCDPT3!$Q$67</definedName>
    <definedName name="SCDPT3_1610000000_14" localSheetId="0">EMIC_23Q1_SCDPT3!$R$67</definedName>
    <definedName name="SCDPT3_1610000000_15" localSheetId="0">EMIC_23Q1_SCDPT3!$S$67</definedName>
    <definedName name="SCDPT3_1610000000_16" localSheetId="0">EMIC_23Q1_SCDPT3!$T$67</definedName>
    <definedName name="SCDPT3_1610000000_17" localSheetId="0">EMIC_23Q1_SCDPT3!$U$67</definedName>
    <definedName name="SCDPT3_1610000000_2" localSheetId="0">EMIC_23Q1_SCDPT3!$D$67</definedName>
    <definedName name="SCDPT3_1610000000_3" localSheetId="0">EMIC_23Q1_SCDPT3!$E$67</definedName>
    <definedName name="SCDPT3_1610000000_4" localSheetId="0">EMIC_23Q1_SCDPT3!$F$67</definedName>
    <definedName name="SCDPT3_1610000000_5" localSheetId="0">EMIC_23Q1_SCDPT3!$G$67</definedName>
    <definedName name="SCDPT3_1610000000_6" localSheetId="0">EMIC_23Q1_SCDPT3!$H$67</definedName>
    <definedName name="SCDPT3_1610000000_7" localSheetId="0">EMIC_23Q1_SCDPT3!$I$67</definedName>
    <definedName name="SCDPT3_1610000000_8" localSheetId="0">EMIC_23Q1_SCDPT3!$J$67</definedName>
    <definedName name="SCDPT3_1610000000_9" localSheetId="0">EMIC_23Q1_SCDPT3!$K$67</definedName>
    <definedName name="SCDPT3_1610000000_Range" localSheetId="0">EMIC_23Q1_SCDPT3!$B$65:$U$67</definedName>
    <definedName name="SCDPT3_1619999999_7" localSheetId="0">EMIC_23Q1_SCDPT3!$I$68</definedName>
    <definedName name="SCDPT3_1619999999_8" localSheetId="0">EMIC_23Q1_SCDPT3!$J$68</definedName>
    <definedName name="SCDPT3_1619999999_9" localSheetId="0">EMIC_23Q1_SCDPT3!$K$68</definedName>
    <definedName name="SCDPT3_1900000000_1" localSheetId="0">EMIC_23Q1_SCDPT3!$C$71</definedName>
    <definedName name="SCDPT3_1900000000_10.01" localSheetId="0">EMIC_23Q1_SCDPT3!$L$71</definedName>
    <definedName name="SCDPT3_1900000000_10.02" localSheetId="0">EMIC_23Q1_SCDPT3!$M$71</definedName>
    <definedName name="SCDPT3_1900000000_10.03" localSheetId="0">EMIC_23Q1_SCDPT3!$N$71</definedName>
    <definedName name="SCDPT3_1900000000_12" localSheetId="0">EMIC_23Q1_SCDPT3!$P$71</definedName>
    <definedName name="SCDPT3_1900000000_13" localSheetId="0">EMIC_23Q1_SCDPT3!$Q$71</definedName>
    <definedName name="SCDPT3_1900000000_14" localSheetId="0">EMIC_23Q1_SCDPT3!$R$71</definedName>
    <definedName name="SCDPT3_1900000000_15" localSheetId="0">EMIC_23Q1_SCDPT3!$S$71</definedName>
    <definedName name="SCDPT3_1900000000_16" localSheetId="0">EMIC_23Q1_SCDPT3!$T$71</definedName>
    <definedName name="SCDPT3_1900000000_17" localSheetId="0">EMIC_23Q1_SCDPT3!$U$71</definedName>
    <definedName name="SCDPT3_1900000000_2" localSheetId="0">EMIC_23Q1_SCDPT3!$D$71</definedName>
    <definedName name="SCDPT3_1900000000_3" localSheetId="0">EMIC_23Q1_SCDPT3!$E$71</definedName>
    <definedName name="SCDPT3_1900000000_4" localSheetId="0">EMIC_23Q1_SCDPT3!$F$71</definedName>
    <definedName name="SCDPT3_1900000000_5" localSheetId="0">EMIC_23Q1_SCDPT3!$G$71</definedName>
    <definedName name="SCDPT3_1900000000_7" localSheetId="0">EMIC_23Q1_SCDPT3!$I$71</definedName>
    <definedName name="SCDPT3_1900000000_8" localSheetId="0">EMIC_23Q1_SCDPT3!$J$71</definedName>
    <definedName name="SCDPT3_1900000000_9" localSheetId="0">EMIC_23Q1_SCDPT3!$K$71</definedName>
    <definedName name="SCDPT3_1900000000_Range" localSheetId="0">EMIC_23Q1_SCDPT3!$B$69:$U$71</definedName>
    <definedName name="SCDPT3_1909999999_7" localSheetId="0">EMIC_23Q1_SCDPT3!$I$72</definedName>
    <definedName name="SCDPT3_1909999999_8" localSheetId="0">EMIC_23Q1_SCDPT3!$J$72</definedName>
    <definedName name="SCDPT3_1909999999_9" localSheetId="0">EMIC_23Q1_SCDPT3!$K$72</definedName>
    <definedName name="SCDPT3_2010000000_1" localSheetId="0">EMIC_23Q1_SCDPT3!$C$75</definedName>
    <definedName name="SCDPT3_2010000000_10.01" localSheetId="0">EMIC_23Q1_SCDPT3!$L$75</definedName>
    <definedName name="SCDPT3_2010000000_10.02" localSheetId="0">EMIC_23Q1_SCDPT3!$M$75</definedName>
    <definedName name="SCDPT3_2010000000_10.03" localSheetId="0">EMIC_23Q1_SCDPT3!$N$75</definedName>
    <definedName name="SCDPT3_2010000000_12" localSheetId="0">EMIC_23Q1_SCDPT3!$P$75</definedName>
    <definedName name="SCDPT3_2010000000_13" localSheetId="0">EMIC_23Q1_SCDPT3!$Q$75</definedName>
    <definedName name="SCDPT3_2010000000_14" localSheetId="0">EMIC_23Q1_SCDPT3!$R$75</definedName>
    <definedName name="SCDPT3_2010000000_15" localSheetId="0">EMIC_23Q1_SCDPT3!$S$75</definedName>
    <definedName name="SCDPT3_2010000000_16" localSheetId="0">EMIC_23Q1_SCDPT3!$T$75</definedName>
    <definedName name="SCDPT3_2010000000_17" localSheetId="0">EMIC_23Q1_SCDPT3!$U$75</definedName>
    <definedName name="SCDPT3_2010000000_2" localSheetId="0">EMIC_23Q1_SCDPT3!$D$75</definedName>
    <definedName name="SCDPT3_2010000000_3" localSheetId="0">EMIC_23Q1_SCDPT3!$E$75</definedName>
    <definedName name="SCDPT3_2010000000_4" localSheetId="0">EMIC_23Q1_SCDPT3!$F$75</definedName>
    <definedName name="SCDPT3_2010000000_5" localSheetId="0">EMIC_23Q1_SCDPT3!$G$75</definedName>
    <definedName name="SCDPT3_2010000000_7" localSheetId="0">EMIC_23Q1_SCDPT3!$I$75</definedName>
    <definedName name="SCDPT3_2010000000_8" localSheetId="0">EMIC_23Q1_SCDPT3!$J$75</definedName>
    <definedName name="SCDPT3_2010000000_9" localSheetId="0">EMIC_23Q1_SCDPT3!$K$75</definedName>
    <definedName name="SCDPT3_2010000000_Range" localSheetId="0">EMIC_23Q1_SCDPT3!$B$73:$U$75</definedName>
    <definedName name="SCDPT3_2019999999_7" localSheetId="0">EMIC_23Q1_SCDPT3!$I$76</definedName>
    <definedName name="SCDPT3_2019999999_8" localSheetId="0">EMIC_23Q1_SCDPT3!$J$76</definedName>
    <definedName name="SCDPT3_2019999999_9" localSheetId="0">EMIC_23Q1_SCDPT3!$K$76</definedName>
    <definedName name="SCDPT3_2509999997_7" localSheetId="0">EMIC_23Q1_SCDPT3!$I$77</definedName>
    <definedName name="SCDPT3_2509999997_8" localSheetId="0">EMIC_23Q1_SCDPT3!$J$77</definedName>
    <definedName name="SCDPT3_2509999997_9" localSheetId="0">EMIC_23Q1_SCDPT3!$K$77</definedName>
    <definedName name="SCDPT3_2509999999_7" localSheetId="0">EMIC_23Q1_SCDPT3!$I$79</definedName>
    <definedName name="SCDPT3_2509999999_8" localSheetId="0">EMIC_23Q1_SCDPT3!$J$79</definedName>
    <definedName name="SCDPT3_2509999999_9" localSheetId="0">EMIC_23Q1_SCDPT3!$K$79</definedName>
    <definedName name="SCDPT3_4010000000_1" localSheetId="0">EMIC_23Q1_SCDPT3!$C$82</definedName>
    <definedName name="SCDPT3_4010000000_10.01" localSheetId="0">EMIC_23Q1_SCDPT3!$L$82</definedName>
    <definedName name="SCDPT3_4010000000_10.02" localSheetId="0">EMIC_23Q1_SCDPT3!$M$82</definedName>
    <definedName name="SCDPT3_4010000000_10.03" localSheetId="0">EMIC_23Q1_SCDPT3!$N$82</definedName>
    <definedName name="SCDPT3_4010000000_12" localSheetId="0">EMIC_23Q1_SCDPT3!$P$82</definedName>
    <definedName name="SCDPT3_4010000000_13" localSheetId="0">EMIC_23Q1_SCDPT3!$Q$82</definedName>
    <definedName name="SCDPT3_4010000000_14" localSheetId="0">EMIC_23Q1_SCDPT3!$R$82</definedName>
    <definedName name="SCDPT3_4010000000_15" localSheetId="0">EMIC_23Q1_SCDPT3!$S$82</definedName>
    <definedName name="SCDPT3_4010000000_16" localSheetId="0">EMIC_23Q1_SCDPT3!$T$82</definedName>
    <definedName name="SCDPT3_4010000000_17" localSheetId="0">EMIC_23Q1_SCDPT3!$U$82</definedName>
    <definedName name="SCDPT3_4010000000_2" localSheetId="0">EMIC_23Q1_SCDPT3!$D$82</definedName>
    <definedName name="SCDPT3_4010000000_3" localSheetId="0">EMIC_23Q1_SCDPT3!$E$82</definedName>
    <definedName name="SCDPT3_4010000000_4" localSheetId="0">EMIC_23Q1_SCDPT3!$F$82</definedName>
    <definedName name="SCDPT3_4010000000_5" localSheetId="0">EMIC_23Q1_SCDPT3!$G$82</definedName>
    <definedName name="SCDPT3_4010000000_6" localSheetId="0">EMIC_23Q1_SCDPT3!$H$82</definedName>
    <definedName name="SCDPT3_4010000000_7" localSheetId="0">EMIC_23Q1_SCDPT3!$I$82</definedName>
    <definedName name="SCDPT3_4010000000_8" localSheetId="0">EMIC_23Q1_SCDPT3!$J$82</definedName>
    <definedName name="SCDPT3_4010000000_9" localSheetId="0">EMIC_23Q1_SCDPT3!$K$82</definedName>
    <definedName name="SCDPT3_4010000000_Range" localSheetId="0">EMIC_23Q1_SCDPT3!$B$80:$U$82</definedName>
    <definedName name="SCDPT3_4019999999_7" localSheetId="0">EMIC_23Q1_SCDPT3!$I$83</definedName>
    <definedName name="SCDPT3_4019999999_9" localSheetId="0">EMIC_23Q1_SCDPT3!$K$83</definedName>
    <definedName name="SCDPT3_4020000000_1" localSheetId="0">EMIC_23Q1_SCDPT3!$C$86</definedName>
    <definedName name="SCDPT3_4020000000_10.01" localSheetId="0">EMIC_23Q1_SCDPT3!$L$86</definedName>
    <definedName name="SCDPT3_4020000000_10.02" localSheetId="0">EMIC_23Q1_SCDPT3!$M$86</definedName>
    <definedName name="SCDPT3_4020000000_10.03" localSheetId="0">EMIC_23Q1_SCDPT3!$N$86</definedName>
    <definedName name="SCDPT3_4020000000_12" localSheetId="0">EMIC_23Q1_SCDPT3!$P$86</definedName>
    <definedName name="SCDPT3_4020000000_13" localSheetId="0">EMIC_23Q1_SCDPT3!$Q$86</definedName>
    <definedName name="SCDPT3_4020000000_14" localSheetId="0">EMIC_23Q1_SCDPT3!$R$86</definedName>
    <definedName name="SCDPT3_4020000000_15" localSheetId="0">EMIC_23Q1_SCDPT3!$S$86</definedName>
    <definedName name="SCDPT3_4020000000_16" localSheetId="0">EMIC_23Q1_SCDPT3!$T$86</definedName>
    <definedName name="SCDPT3_4020000000_17" localSheetId="0">EMIC_23Q1_SCDPT3!$U$86</definedName>
    <definedName name="SCDPT3_4020000000_2" localSheetId="0">EMIC_23Q1_SCDPT3!$D$86</definedName>
    <definedName name="SCDPT3_4020000000_3" localSheetId="0">EMIC_23Q1_SCDPT3!$E$86</definedName>
    <definedName name="SCDPT3_4020000000_4" localSheetId="0">EMIC_23Q1_SCDPT3!$F$86</definedName>
    <definedName name="SCDPT3_4020000000_5" localSheetId="0">EMIC_23Q1_SCDPT3!$G$86</definedName>
    <definedName name="SCDPT3_4020000000_6" localSheetId="0">EMIC_23Q1_SCDPT3!$H$86</definedName>
    <definedName name="SCDPT3_4020000000_7" localSheetId="0">EMIC_23Q1_SCDPT3!$I$86</definedName>
    <definedName name="SCDPT3_4020000000_8" localSheetId="0">EMIC_23Q1_SCDPT3!$J$86</definedName>
    <definedName name="SCDPT3_4020000000_9" localSheetId="0">EMIC_23Q1_SCDPT3!$K$86</definedName>
    <definedName name="SCDPT3_4020000000_Range" localSheetId="0">EMIC_23Q1_SCDPT3!$B$84:$U$86</definedName>
    <definedName name="SCDPT3_4029999999_7" localSheetId="0">EMIC_23Q1_SCDPT3!$I$87</definedName>
    <definedName name="SCDPT3_4029999999_9" localSheetId="0">EMIC_23Q1_SCDPT3!$K$87</definedName>
    <definedName name="SCDPT3_4310000000_1" localSheetId="0">EMIC_23Q1_SCDPT3!$C$90</definedName>
    <definedName name="SCDPT3_4310000000_10.01" localSheetId="0">EMIC_23Q1_SCDPT3!$L$90</definedName>
    <definedName name="SCDPT3_4310000000_10.02" localSheetId="0">EMIC_23Q1_SCDPT3!$M$90</definedName>
    <definedName name="SCDPT3_4310000000_10.03" localSheetId="0">EMIC_23Q1_SCDPT3!$N$90</definedName>
    <definedName name="SCDPT3_4310000000_12" localSheetId="0">EMIC_23Q1_SCDPT3!$P$90</definedName>
    <definedName name="SCDPT3_4310000000_13" localSheetId="0">EMIC_23Q1_SCDPT3!$Q$90</definedName>
    <definedName name="SCDPT3_4310000000_14" localSheetId="0">EMIC_23Q1_SCDPT3!$R$90</definedName>
    <definedName name="SCDPT3_4310000000_15" localSheetId="0">EMIC_23Q1_SCDPT3!$S$90</definedName>
    <definedName name="SCDPT3_4310000000_16" localSheetId="0">EMIC_23Q1_SCDPT3!$T$90</definedName>
    <definedName name="SCDPT3_4310000000_17" localSheetId="0">EMIC_23Q1_SCDPT3!$U$90</definedName>
    <definedName name="SCDPT3_4310000000_2" localSheetId="0">EMIC_23Q1_SCDPT3!$D$90</definedName>
    <definedName name="SCDPT3_4310000000_3" localSheetId="0">EMIC_23Q1_SCDPT3!$E$90</definedName>
    <definedName name="SCDPT3_4310000000_4" localSheetId="0">EMIC_23Q1_SCDPT3!$F$90</definedName>
    <definedName name="SCDPT3_4310000000_5" localSheetId="0">EMIC_23Q1_SCDPT3!$G$90</definedName>
    <definedName name="SCDPT3_4310000000_6" localSheetId="0">EMIC_23Q1_SCDPT3!$H$90</definedName>
    <definedName name="SCDPT3_4310000000_7" localSheetId="0">EMIC_23Q1_SCDPT3!$I$90</definedName>
    <definedName name="SCDPT3_4310000000_8" localSheetId="0">EMIC_23Q1_SCDPT3!$J$90</definedName>
    <definedName name="SCDPT3_4310000000_9" localSheetId="0">EMIC_23Q1_SCDPT3!$K$90</definedName>
    <definedName name="SCDPT3_4310000000_Range" localSheetId="0">EMIC_23Q1_SCDPT3!$B$88:$U$90</definedName>
    <definedName name="SCDPT3_4319999999_7" localSheetId="0">EMIC_23Q1_SCDPT3!$I$91</definedName>
    <definedName name="SCDPT3_4319999999_9" localSheetId="0">EMIC_23Q1_SCDPT3!$K$91</definedName>
    <definedName name="SCDPT3_4320000000_1" localSheetId="0">EMIC_23Q1_SCDPT3!$C$94</definedName>
    <definedName name="SCDPT3_4320000000_10.01" localSheetId="0">EMIC_23Q1_SCDPT3!$L$94</definedName>
    <definedName name="SCDPT3_4320000000_10.02" localSheetId="0">EMIC_23Q1_SCDPT3!$M$94</definedName>
    <definedName name="SCDPT3_4320000000_10.03" localSheetId="0">EMIC_23Q1_SCDPT3!$N$94</definedName>
    <definedName name="SCDPT3_4320000000_12" localSheetId="0">EMIC_23Q1_SCDPT3!$P$94</definedName>
    <definedName name="SCDPT3_4320000000_13" localSheetId="0">EMIC_23Q1_SCDPT3!$Q$94</definedName>
    <definedName name="SCDPT3_4320000000_14" localSheetId="0">EMIC_23Q1_SCDPT3!$R$94</definedName>
    <definedName name="SCDPT3_4320000000_15" localSheetId="0">EMIC_23Q1_SCDPT3!$S$94</definedName>
    <definedName name="SCDPT3_4320000000_16" localSheetId="0">EMIC_23Q1_SCDPT3!$T$94</definedName>
    <definedName name="SCDPT3_4320000000_17" localSheetId="0">EMIC_23Q1_SCDPT3!$U$94</definedName>
    <definedName name="SCDPT3_4320000000_2" localSheetId="0">EMIC_23Q1_SCDPT3!$D$94</definedName>
    <definedName name="SCDPT3_4320000000_3" localSheetId="0">EMIC_23Q1_SCDPT3!$E$94</definedName>
    <definedName name="SCDPT3_4320000000_4" localSheetId="0">EMIC_23Q1_SCDPT3!$F$94</definedName>
    <definedName name="SCDPT3_4320000000_5" localSheetId="0">EMIC_23Q1_SCDPT3!$G$94</definedName>
    <definedName name="SCDPT3_4320000000_6" localSheetId="0">EMIC_23Q1_SCDPT3!$H$94</definedName>
    <definedName name="SCDPT3_4320000000_7" localSheetId="0">EMIC_23Q1_SCDPT3!$I$94</definedName>
    <definedName name="SCDPT3_4320000000_8" localSheetId="0">EMIC_23Q1_SCDPT3!$J$94</definedName>
    <definedName name="SCDPT3_4320000000_9" localSheetId="0">EMIC_23Q1_SCDPT3!$K$94</definedName>
    <definedName name="SCDPT3_4320000000_Range" localSheetId="0">EMIC_23Q1_SCDPT3!$B$92:$U$94</definedName>
    <definedName name="SCDPT3_4329999999_7" localSheetId="0">EMIC_23Q1_SCDPT3!$I$95</definedName>
    <definedName name="SCDPT3_4329999999_9" localSheetId="0">EMIC_23Q1_SCDPT3!$K$95</definedName>
    <definedName name="SCDPT3_4509999997_7" localSheetId="0">EMIC_23Q1_SCDPT3!$I$96</definedName>
    <definedName name="SCDPT3_4509999997_9" localSheetId="0">EMIC_23Q1_SCDPT3!$K$96</definedName>
    <definedName name="SCDPT3_4509999999_7" localSheetId="0">EMIC_23Q1_SCDPT3!$I$98</definedName>
    <definedName name="SCDPT3_4509999999_9" localSheetId="0">EMIC_23Q1_SCDPT3!$K$98</definedName>
    <definedName name="SCDPT3_5010000000_1" localSheetId="0">EMIC_23Q1_SCDPT3!$C$101</definedName>
    <definedName name="SCDPT3_5010000000_12" localSheetId="0">EMIC_23Q1_SCDPT3!$P$101</definedName>
    <definedName name="SCDPT3_5010000000_13" localSheetId="0">EMIC_23Q1_SCDPT3!$Q$101</definedName>
    <definedName name="SCDPT3_5010000000_14" localSheetId="0">EMIC_23Q1_SCDPT3!$R$101</definedName>
    <definedName name="SCDPT3_5010000000_15" localSheetId="0">EMIC_23Q1_SCDPT3!$S$101</definedName>
    <definedName name="SCDPT3_5010000000_16" localSheetId="0">EMIC_23Q1_SCDPT3!$T$101</definedName>
    <definedName name="SCDPT3_5010000000_2" localSheetId="0">EMIC_23Q1_SCDPT3!$D$101</definedName>
    <definedName name="SCDPT3_5010000000_3" localSheetId="0">EMIC_23Q1_SCDPT3!$E$101</definedName>
    <definedName name="SCDPT3_5010000000_4" localSheetId="0">EMIC_23Q1_SCDPT3!$F$101</definedName>
    <definedName name="SCDPT3_5010000000_5" localSheetId="0">EMIC_23Q1_SCDPT3!$G$101</definedName>
    <definedName name="SCDPT3_5010000000_6" localSheetId="0">EMIC_23Q1_SCDPT3!$H$101</definedName>
    <definedName name="SCDPT3_5010000000_7" localSheetId="0">EMIC_23Q1_SCDPT3!$I$101</definedName>
    <definedName name="SCDPT3_5010000000_9" localSheetId="0">EMIC_23Q1_SCDPT3!$K$101</definedName>
    <definedName name="SCDPT3_5010000000_Range" localSheetId="0">EMIC_23Q1_SCDPT3!$B$99:$U$101</definedName>
    <definedName name="SCDPT3_5019999999_7" localSheetId="0">EMIC_23Q1_SCDPT3!$I$102</definedName>
    <definedName name="SCDPT3_5019999999_9" localSheetId="0">EMIC_23Q1_SCDPT3!$K$102</definedName>
    <definedName name="SCDPT3_5020000000_1" localSheetId="0">EMIC_23Q1_SCDPT3!$C$105</definedName>
    <definedName name="SCDPT3_5020000000_12" localSheetId="0">EMIC_23Q1_SCDPT3!$P$105</definedName>
    <definedName name="SCDPT3_5020000000_13" localSheetId="0">EMIC_23Q1_SCDPT3!$Q$105</definedName>
    <definedName name="SCDPT3_5020000000_14" localSheetId="0">EMIC_23Q1_SCDPT3!$R$105</definedName>
    <definedName name="SCDPT3_5020000000_15" localSheetId="0">EMIC_23Q1_SCDPT3!$S$105</definedName>
    <definedName name="SCDPT3_5020000000_16" localSheetId="0">EMIC_23Q1_SCDPT3!$T$105</definedName>
    <definedName name="SCDPT3_5020000000_2" localSheetId="0">EMIC_23Q1_SCDPT3!$D$105</definedName>
    <definedName name="SCDPT3_5020000000_3" localSheetId="0">EMIC_23Q1_SCDPT3!$E$105</definedName>
    <definedName name="SCDPT3_5020000000_4" localSheetId="0">EMIC_23Q1_SCDPT3!$F$105</definedName>
    <definedName name="SCDPT3_5020000000_5" localSheetId="0">EMIC_23Q1_SCDPT3!$G$105</definedName>
    <definedName name="SCDPT3_5020000000_6" localSheetId="0">EMIC_23Q1_SCDPT3!$H$105</definedName>
    <definedName name="SCDPT3_5020000000_7" localSheetId="0">EMIC_23Q1_SCDPT3!$I$105</definedName>
    <definedName name="SCDPT3_5020000000_9" localSheetId="0">EMIC_23Q1_SCDPT3!$K$105</definedName>
    <definedName name="SCDPT3_5020000000_Range" localSheetId="0">EMIC_23Q1_SCDPT3!$B$103:$U$105</definedName>
    <definedName name="SCDPT3_5029999999_7" localSheetId="0">EMIC_23Q1_SCDPT3!$I$106</definedName>
    <definedName name="SCDPT3_5029999999_9" localSheetId="0">EMIC_23Q1_SCDPT3!$K$106</definedName>
    <definedName name="SCDPT3_5310000000_1" localSheetId="0">EMIC_23Q1_SCDPT3!$C$109</definedName>
    <definedName name="SCDPT3_5310000000_10.01" localSheetId="0">EMIC_23Q1_SCDPT3!$L$109</definedName>
    <definedName name="SCDPT3_5310000000_10.02" localSheetId="0">EMIC_23Q1_SCDPT3!$M$109</definedName>
    <definedName name="SCDPT3_5310000000_10.03" localSheetId="0">EMIC_23Q1_SCDPT3!$N$109</definedName>
    <definedName name="SCDPT3_5310000000_12" localSheetId="0">EMIC_23Q1_SCDPT3!$P$109</definedName>
    <definedName name="SCDPT3_5310000000_13" localSheetId="0">EMIC_23Q1_SCDPT3!$Q$109</definedName>
    <definedName name="SCDPT3_5310000000_14" localSheetId="0">EMIC_23Q1_SCDPT3!$R$109</definedName>
    <definedName name="SCDPT3_5310000000_15" localSheetId="0">EMIC_23Q1_SCDPT3!$S$109</definedName>
    <definedName name="SCDPT3_5310000000_16" localSheetId="0">EMIC_23Q1_SCDPT3!$T$109</definedName>
    <definedName name="SCDPT3_5310000000_17" localSheetId="0">EMIC_23Q1_SCDPT3!$U$109</definedName>
    <definedName name="SCDPT3_5310000000_2" localSheetId="0">EMIC_23Q1_SCDPT3!$D$109</definedName>
    <definedName name="SCDPT3_5310000000_3" localSheetId="0">EMIC_23Q1_SCDPT3!$E$109</definedName>
    <definedName name="SCDPT3_5310000000_4" localSheetId="0">EMIC_23Q1_SCDPT3!$F$109</definedName>
    <definedName name="SCDPT3_5310000000_5" localSheetId="0">EMIC_23Q1_SCDPT3!$G$109</definedName>
    <definedName name="SCDPT3_5310000000_6" localSheetId="0">EMIC_23Q1_SCDPT3!$H$109</definedName>
    <definedName name="SCDPT3_5310000000_7" localSheetId="0">EMIC_23Q1_SCDPT3!$I$109</definedName>
    <definedName name="SCDPT3_5310000000_9" localSheetId="0">EMIC_23Q1_SCDPT3!$K$109</definedName>
    <definedName name="SCDPT3_5310000000_Range" localSheetId="0">EMIC_23Q1_SCDPT3!$B$107:$U$109</definedName>
    <definedName name="SCDPT3_5319999999_7" localSheetId="0">EMIC_23Q1_SCDPT3!$I$110</definedName>
    <definedName name="SCDPT3_5319999999_9" localSheetId="0">EMIC_23Q1_SCDPT3!$K$110</definedName>
    <definedName name="SCDPT3_5320000000_1" localSheetId="0">EMIC_23Q1_SCDPT3!$C$113</definedName>
    <definedName name="SCDPT3_5320000000_10.01" localSheetId="0">EMIC_23Q1_SCDPT3!$L$113</definedName>
    <definedName name="SCDPT3_5320000000_10.02" localSheetId="0">EMIC_23Q1_SCDPT3!$M$113</definedName>
    <definedName name="SCDPT3_5320000000_10.03" localSheetId="0">EMIC_23Q1_SCDPT3!$N$113</definedName>
    <definedName name="SCDPT3_5320000000_12" localSheetId="0">EMIC_23Q1_SCDPT3!$P$113</definedName>
    <definedName name="SCDPT3_5320000000_13" localSheetId="0">EMIC_23Q1_SCDPT3!$Q$113</definedName>
    <definedName name="SCDPT3_5320000000_14" localSheetId="0">EMIC_23Q1_SCDPT3!$R$113</definedName>
    <definedName name="SCDPT3_5320000000_15" localSheetId="0">EMIC_23Q1_SCDPT3!$S$113</definedName>
    <definedName name="SCDPT3_5320000000_16" localSheetId="0">EMIC_23Q1_SCDPT3!$T$113</definedName>
    <definedName name="SCDPT3_5320000000_17" localSheetId="0">EMIC_23Q1_SCDPT3!$U$113</definedName>
    <definedName name="SCDPT3_5320000000_2" localSheetId="0">EMIC_23Q1_SCDPT3!$D$113</definedName>
    <definedName name="SCDPT3_5320000000_3" localSheetId="0">EMIC_23Q1_SCDPT3!$E$113</definedName>
    <definedName name="SCDPT3_5320000000_4" localSheetId="0">EMIC_23Q1_SCDPT3!$F$113</definedName>
    <definedName name="SCDPT3_5320000000_5" localSheetId="0">EMIC_23Q1_SCDPT3!$G$113</definedName>
    <definedName name="SCDPT3_5320000000_6" localSheetId="0">EMIC_23Q1_SCDPT3!$H$113</definedName>
    <definedName name="SCDPT3_5320000000_7" localSheetId="0">EMIC_23Q1_SCDPT3!$I$113</definedName>
    <definedName name="SCDPT3_5320000000_9" localSheetId="0">EMIC_23Q1_SCDPT3!$K$113</definedName>
    <definedName name="SCDPT3_5320000000_Range" localSheetId="0">EMIC_23Q1_SCDPT3!$B$111:$U$113</definedName>
    <definedName name="SCDPT3_5329999999_7" localSheetId="0">EMIC_23Q1_SCDPT3!$I$114</definedName>
    <definedName name="SCDPT3_5329999999_9" localSheetId="0">EMIC_23Q1_SCDPT3!$K$114</definedName>
    <definedName name="SCDPT3_5510000000_1" localSheetId="0">EMIC_23Q1_SCDPT3!$C$117</definedName>
    <definedName name="SCDPT3_5510000000_10.01" localSheetId="0">EMIC_23Q1_SCDPT3!$L$117</definedName>
    <definedName name="SCDPT3_5510000000_10.02" localSheetId="0">EMIC_23Q1_SCDPT3!$M$117</definedName>
    <definedName name="SCDPT3_5510000000_10.03" localSheetId="0">EMIC_23Q1_SCDPT3!$N$117</definedName>
    <definedName name="SCDPT3_5510000000_12" localSheetId="0">EMIC_23Q1_SCDPT3!$P$117</definedName>
    <definedName name="SCDPT3_5510000000_13" localSheetId="0">EMIC_23Q1_SCDPT3!$Q$117</definedName>
    <definedName name="SCDPT3_5510000000_14" localSheetId="0">EMIC_23Q1_SCDPT3!$R$117</definedName>
    <definedName name="SCDPT3_5510000000_15" localSheetId="0">EMIC_23Q1_SCDPT3!$S$117</definedName>
    <definedName name="SCDPT3_5510000000_16" localSheetId="0">EMIC_23Q1_SCDPT3!$T$117</definedName>
    <definedName name="SCDPT3_5510000000_17" localSheetId="0">EMIC_23Q1_SCDPT3!$U$117</definedName>
    <definedName name="SCDPT3_5510000000_2" localSheetId="0">EMIC_23Q1_SCDPT3!$D$117</definedName>
    <definedName name="SCDPT3_5510000000_3" localSheetId="0">EMIC_23Q1_SCDPT3!$E$117</definedName>
    <definedName name="SCDPT3_5510000000_4" localSheetId="0">EMIC_23Q1_SCDPT3!$F$117</definedName>
    <definedName name="SCDPT3_5510000000_5" localSheetId="0">EMIC_23Q1_SCDPT3!$G$117</definedName>
    <definedName name="SCDPT3_5510000000_6" localSheetId="0">EMIC_23Q1_SCDPT3!$H$117</definedName>
    <definedName name="SCDPT3_5510000000_7" localSheetId="0">EMIC_23Q1_SCDPT3!$I$117</definedName>
    <definedName name="SCDPT3_5510000000_9" localSheetId="0">EMIC_23Q1_SCDPT3!$K$117</definedName>
    <definedName name="SCDPT3_5510000000_Range" localSheetId="0">EMIC_23Q1_SCDPT3!$B$115:$U$117</definedName>
    <definedName name="SCDPT3_5519999999_7" localSheetId="0">EMIC_23Q1_SCDPT3!$I$118</definedName>
    <definedName name="SCDPT3_5519999999_9" localSheetId="0">EMIC_23Q1_SCDPT3!$K$118</definedName>
    <definedName name="SCDPT3_5520000000_1" localSheetId="0">EMIC_23Q1_SCDPT3!$C$121</definedName>
    <definedName name="SCDPT3_5520000000_10.01" localSheetId="0">EMIC_23Q1_SCDPT3!$L$121</definedName>
    <definedName name="SCDPT3_5520000000_10.02" localSheetId="0">EMIC_23Q1_SCDPT3!$M$121</definedName>
    <definedName name="SCDPT3_5520000000_10.03" localSheetId="0">EMIC_23Q1_SCDPT3!$N$121</definedName>
    <definedName name="SCDPT3_5520000000_12" localSheetId="0">EMIC_23Q1_SCDPT3!$P$121</definedName>
    <definedName name="SCDPT3_5520000000_13" localSheetId="0">EMIC_23Q1_SCDPT3!$Q$121</definedName>
    <definedName name="SCDPT3_5520000000_14" localSheetId="0">EMIC_23Q1_SCDPT3!$R$121</definedName>
    <definedName name="SCDPT3_5520000000_15" localSheetId="0">EMIC_23Q1_SCDPT3!$S$121</definedName>
    <definedName name="SCDPT3_5520000000_16" localSheetId="0">EMIC_23Q1_SCDPT3!$T$121</definedName>
    <definedName name="SCDPT3_5520000000_17" localSheetId="0">EMIC_23Q1_SCDPT3!$U$121</definedName>
    <definedName name="SCDPT3_5520000000_2" localSheetId="0">EMIC_23Q1_SCDPT3!$D$121</definedName>
    <definedName name="SCDPT3_5520000000_3" localSheetId="0">EMIC_23Q1_SCDPT3!$E$121</definedName>
    <definedName name="SCDPT3_5520000000_4" localSheetId="0">EMIC_23Q1_SCDPT3!$F$121</definedName>
    <definedName name="SCDPT3_5520000000_5" localSheetId="0">EMIC_23Q1_SCDPT3!$G$121</definedName>
    <definedName name="SCDPT3_5520000000_6" localSheetId="0">EMIC_23Q1_SCDPT3!$H$121</definedName>
    <definedName name="SCDPT3_5520000000_7" localSheetId="0">EMIC_23Q1_SCDPT3!$I$121</definedName>
    <definedName name="SCDPT3_5520000000_9" localSheetId="0">EMIC_23Q1_SCDPT3!$K$121</definedName>
    <definedName name="SCDPT3_5520000000_Range" localSheetId="0">EMIC_23Q1_SCDPT3!$B$119:$U$121</definedName>
    <definedName name="SCDPT3_5529999999_7" localSheetId="0">EMIC_23Q1_SCDPT3!$I$122</definedName>
    <definedName name="SCDPT3_5529999999_9" localSheetId="0">EMIC_23Q1_SCDPT3!$K$122</definedName>
    <definedName name="SCDPT3_5710000000_1" localSheetId="0">EMIC_23Q1_SCDPT3!$C$125</definedName>
    <definedName name="SCDPT3_5710000000_10.01" localSheetId="0">EMIC_23Q1_SCDPT3!$L$125</definedName>
    <definedName name="SCDPT3_5710000000_10.02" localSheetId="0">EMIC_23Q1_SCDPT3!$M$125</definedName>
    <definedName name="SCDPT3_5710000000_10.03" localSheetId="0">EMIC_23Q1_SCDPT3!$N$125</definedName>
    <definedName name="SCDPT3_5710000000_12" localSheetId="0">EMIC_23Q1_SCDPT3!$P$125</definedName>
    <definedName name="SCDPT3_5710000000_13" localSheetId="0">EMIC_23Q1_SCDPT3!$Q$125</definedName>
    <definedName name="SCDPT3_5710000000_14" localSheetId="0">EMIC_23Q1_SCDPT3!$R$125</definedName>
    <definedName name="SCDPT3_5710000000_15" localSheetId="0">EMIC_23Q1_SCDPT3!$S$125</definedName>
    <definedName name="SCDPT3_5710000000_16" localSheetId="0">EMIC_23Q1_SCDPT3!$T$125</definedName>
    <definedName name="SCDPT3_5710000000_17" localSheetId="0">EMIC_23Q1_SCDPT3!$U$125</definedName>
    <definedName name="SCDPT3_5710000000_2" localSheetId="0">EMIC_23Q1_SCDPT3!$D$125</definedName>
    <definedName name="SCDPT3_5710000000_3" localSheetId="0">EMIC_23Q1_SCDPT3!$E$125</definedName>
    <definedName name="SCDPT3_5710000000_4" localSheetId="0">EMIC_23Q1_SCDPT3!$F$125</definedName>
    <definedName name="SCDPT3_5710000000_5" localSheetId="0">EMIC_23Q1_SCDPT3!$G$125</definedName>
    <definedName name="SCDPT3_5710000000_6" localSheetId="0">EMIC_23Q1_SCDPT3!$H$125</definedName>
    <definedName name="SCDPT3_5710000000_7" localSheetId="0">EMIC_23Q1_SCDPT3!$I$125</definedName>
    <definedName name="SCDPT3_5710000000_9" localSheetId="0">EMIC_23Q1_SCDPT3!$K$125</definedName>
    <definedName name="SCDPT3_5710000000_Range" localSheetId="0">EMIC_23Q1_SCDPT3!$B$123:$U$125</definedName>
    <definedName name="SCDPT3_5719999999_7" localSheetId="0">EMIC_23Q1_SCDPT3!$I$126</definedName>
    <definedName name="SCDPT3_5719999999_9" localSheetId="0">EMIC_23Q1_SCDPT3!$K$126</definedName>
    <definedName name="SCDPT3_5720000000_1" localSheetId="0">EMIC_23Q1_SCDPT3!$C$129</definedName>
    <definedName name="SCDPT3_5720000000_10.01" localSheetId="0">EMIC_23Q1_SCDPT3!$L$129</definedName>
    <definedName name="SCDPT3_5720000000_10.02" localSheetId="0">EMIC_23Q1_SCDPT3!$M$129</definedName>
    <definedName name="SCDPT3_5720000000_10.03" localSheetId="0">EMIC_23Q1_SCDPT3!$N$129</definedName>
    <definedName name="SCDPT3_5720000000_12" localSheetId="0">EMIC_23Q1_SCDPT3!$P$129</definedName>
    <definedName name="SCDPT3_5720000000_13" localSheetId="0">EMIC_23Q1_SCDPT3!$Q$129</definedName>
    <definedName name="SCDPT3_5720000000_14" localSheetId="0">EMIC_23Q1_SCDPT3!$R$129</definedName>
    <definedName name="SCDPT3_5720000000_15" localSheetId="0">EMIC_23Q1_SCDPT3!$S$129</definedName>
    <definedName name="SCDPT3_5720000000_16" localSheetId="0">EMIC_23Q1_SCDPT3!$T$129</definedName>
    <definedName name="SCDPT3_5720000000_17" localSheetId="0">EMIC_23Q1_SCDPT3!$U$129</definedName>
    <definedName name="SCDPT3_5720000000_2" localSheetId="0">EMIC_23Q1_SCDPT3!$D$129</definedName>
    <definedName name="SCDPT3_5720000000_3" localSheetId="0">EMIC_23Q1_SCDPT3!$E$129</definedName>
    <definedName name="SCDPT3_5720000000_4" localSheetId="0">EMIC_23Q1_SCDPT3!$F$129</definedName>
    <definedName name="SCDPT3_5720000000_5" localSheetId="0">EMIC_23Q1_SCDPT3!$G$129</definedName>
    <definedName name="SCDPT3_5720000000_6" localSheetId="0">EMIC_23Q1_SCDPT3!$H$129</definedName>
    <definedName name="SCDPT3_5720000000_7" localSheetId="0">EMIC_23Q1_SCDPT3!$I$129</definedName>
    <definedName name="SCDPT3_5720000000_9" localSheetId="0">EMIC_23Q1_SCDPT3!$K$129</definedName>
    <definedName name="SCDPT3_5720000000_Range" localSheetId="0">EMIC_23Q1_SCDPT3!$B$127:$U$129</definedName>
    <definedName name="SCDPT3_5729999999_7" localSheetId="0">EMIC_23Q1_SCDPT3!$I$130</definedName>
    <definedName name="SCDPT3_5729999999_9" localSheetId="0">EMIC_23Q1_SCDPT3!$K$130</definedName>
    <definedName name="SCDPT3_5810000000_1" localSheetId="0">EMIC_23Q1_SCDPT3!$C$133</definedName>
    <definedName name="SCDPT3_5810000000_10.01" localSheetId="0">EMIC_23Q1_SCDPT3!$L$133</definedName>
    <definedName name="SCDPT3_5810000000_10.02" localSheetId="0">EMIC_23Q1_SCDPT3!$M$133</definedName>
    <definedName name="SCDPT3_5810000000_10.03" localSheetId="0">EMIC_23Q1_SCDPT3!$N$133</definedName>
    <definedName name="SCDPT3_5810000000_12" localSheetId="0">EMIC_23Q1_SCDPT3!$P$133</definedName>
    <definedName name="SCDPT3_5810000000_13" localSheetId="0">EMIC_23Q1_SCDPT3!$Q$133</definedName>
    <definedName name="SCDPT3_5810000000_14" localSheetId="0">EMIC_23Q1_SCDPT3!$R$133</definedName>
    <definedName name="SCDPT3_5810000000_15" localSheetId="0">EMIC_23Q1_SCDPT3!$S$133</definedName>
    <definedName name="SCDPT3_5810000000_16" localSheetId="0">EMIC_23Q1_SCDPT3!$T$133</definedName>
    <definedName name="SCDPT3_5810000000_17" localSheetId="0">EMIC_23Q1_SCDPT3!$U$133</definedName>
    <definedName name="SCDPT3_5810000000_2" localSheetId="0">EMIC_23Q1_SCDPT3!$D$133</definedName>
    <definedName name="SCDPT3_5810000000_3" localSheetId="0">EMIC_23Q1_SCDPT3!$E$133</definedName>
    <definedName name="SCDPT3_5810000000_4" localSheetId="0">EMIC_23Q1_SCDPT3!$F$133</definedName>
    <definedName name="SCDPT3_5810000000_5" localSheetId="0">EMIC_23Q1_SCDPT3!$G$133</definedName>
    <definedName name="SCDPT3_5810000000_6" localSheetId="0">EMIC_23Q1_SCDPT3!$H$133</definedName>
    <definedName name="SCDPT3_5810000000_7" localSheetId="0">EMIC_23Q1_SCDPT3!$I$133</definedName>
    <definedName name="SCDPT3_5810000000_9" localSheetId="0">EMIC_23Q1_SCDPT3!$K$133</definedName>
    <definedName name="SCDPT3_5810000000_Range" localSheetId="0">EMIC_23Q1_SCDPT3!$B$131:$U$133</definedName>
    <definedName name="SCDPT3_5819999999_7" localSheetId="0">EMIC_23Q1_SCDPT3!$I$134</definedName>
    <definedName name="SCDPT3_5819999999_9" localSheetId="0">EMIC_23Q1_SCDPT3!$K$134</definedName>
    <definedName name="SCDPT3_5910000000_1" localSheetId="0">EMIC_23Q1_SCDPT3!$C$137</definedName>
    <definedName name="SCDPT3_5910000000_12" localSheetId="0">EMIC_23Q1_SCDPT3!$P$137</definedName>
    <definedName name="SCDPT3_5910000000_13" localSheetId="0">EMIC_23Q1_SCDPT3!$Q$137</definedName>
    <definedName name="SCDPT3_5910000000_14" localSheetId="0">EMIC_23Q1_SCDPT3!$R$137</definedName>
    <definedName name="SCDPT3_5910000000_15" localSheetId="0">EMIC_23Q1_SCDPT3!$S$137</definedName>
    <definedName name="SCDPT3_5910000000_16" localSheetId="0">EMIC_23Q1_SCDPT3!$T$137</definedName>
    <definedName name="SCDPT3_5910000000_2" localSheetId="0">EMIC_23Q1_SCDPT3!$D$137</definedName>
    <definedName name="SCDPT3_5910000000_3" localSheetId="0">EMIC_23Q1_SCDPT3!$E$137</definedName>
    <definedName name="SCDPT3_5910000000_4" localSheetId="0">EMIC_23Q1_SCDPT3!$F$137</definedName>
    <definedName name="SCDPT3_5910000000_5" localSheetId="0">EMIC_23Q1_SCDPT3!$G$137</definedName>
    <definedName name="SCDPT3_5910000000_6" localSheetId="0">EMIC_23Q1_SCDPT3!$H$137</definedName>
    <definedName name="SCDPT3_5910000000_7" localSheetId="0">EMIC_23Q1_SCDPT3!$I$137</definedName>
    <definedName name="SCDPT3_5910000000_9" localSheetId="0">EMIC_23Q1_SCDPT3!$K$137</definedName>
    <definedName name="SCDPT3_5910000000_Range" localSheetId="0">EMIC_23Q1_SCDPT3!$B$135:$U$137</definedName>
    <definedName name="SCDPT3_5919999999_7" localSheetId="0">EMIC_23Q1_SCDPT3!$I$138</definedName>
    <definedName name="SCDPT3_5919999999_9" localSheetId="0">EMIC_23Q1_SCDPT3!$K$138</definedName>
    <definedName name="SCDPT3_5920000000_1" localSheetId="0">EMIC_23Q1_SCDPT3!$C$141</definedName>
    <definedName name="SCDPT3_5920000000_12" localSheetId="0">EMIC_23Q1_SCDPT3!$P$141</definedName>
    <definedName name="SCDPT3_5920000000_13" localSheetId="0">EMIC_23Q1_SCDPT3!$Q$141</definedName>
    <definedName name="SCDPT3_5920000000_14" localSheetId="0">EMIC_23Q1_SCDPT3!$R$141</definedName>
    <definedName name="SCDPT3_5920000000_15" localSheetId="0">EMIC_23Q1_SCDPT3!$S$141</definedName>
    <definedName name="SCDPT3_5920000000_16" localSheetId="0">EMIC_23Q1_SCDPT3!$T$141</definedName>
    <definedName name="SCDPT3_5920000000_2" localSheetId="0">EMIC_23Q1_SCDPT3!$D$141</definedName>
    <definedName name="SCDPT3_5920000000_3" localSheetId="0">EMIC_23Q1_SCDPT3!$E$141</definedName>
    <definedName name="SCDPT3_5920000000_4" localSheetId="0">EMIC_23Q1_SCDPT3!$F$141</definedName>
    <definedName name="SCDPT3_5920000000_5" localSheetId="0">EMIC_23Q1_SCDPT3!$G$141</definedName>
    <definedName name="SCDPT3_5920000000_6" localSheetId="0">EMIC_23Q1_SCDPT3!$H$141</definedName>
    <definedName name="SCDPT3_5920000000_7" localSheetId="0">EMIC_23Q1_SCDPT3!$I$141</definedName>
    <definedName name="SCDPT3_5920000000_9" localSheetId="0">EMIC_23Q1_SCDPT3!$K$141</definedName>
    <definedName name="SCDPT3_5920000000_Range" localSheetId="0">EMIC_23Q1_SCDPT3!$B$139:$U$141</definedName>
    <definedName name="SCDPT3_5929999999_7" localSheetId="0">EMIC_23Q1_SCDPT3!$I$142</definedName>
    <definedName name="SCDPT3_5929999999_9" localSheetId="0">EMIC_23Q1_SCDPT3!$K$142</definedName>
    <definedName name="SCDPT3_5989999997_7" localSheetId="0">EMIC_23Q1_SCDPT3!$I$143</definedName>
    <definedName name="SCDPT3_5989999997_9" localSheetId="0">EMIC_23Q1_SCDPT3!$K$143</definedName>
    <definedName name="SCDPT3_5989999999_7" localSheetId="0">EMIC_23Q1_SCDPT3!$I$145</definedName>
    <definedName name="SCDPT3_5989999999_9" localSheetId="0">EMIC_23Q1_SCDPT3!$K$145</definedName>
    <definedName name="SCDPT3_5999999999_7" localSheetId="0">EMIC_23Q1_SCDPT3!$I$146</definedName>
    <definedName name="SCDPT3_5999999999_9" localSheetId="0">EMIC_23Q1_SCDPT3!$K$146</definedName>
    <definedName name="SCDPT3_6009999999_7" localSheetId="0">EMIC_23Q1_SCDPT3!$I$147</definedName>
    <definedName name="SCDPT3_6009999999_9" localSheetId="0">EMIC_23Q1_SCDPT3!$K$147</definedName>
    <definedName name="SCDPT4_0100000000_1" localSheetId="1">EMIC_23Q1_SCDPT4!$C$10</definedName>
    <definedName name="SCDPT4_0100000000_10" localSheetId="1">EMIC_23Q1_SCDPT4!$L$10</definedName>
    <definedName name="SCDPT4_0100000000_11" localSheetId="1">EMIC_23Q1_SCDPT4!$M$10</definedName>
    <definedName name="SCDPT4_0100000000_12" localSheetId="1">EMIC_23Q1_SCDPT4!$N$10</definedName>
    <definedName name="SCDPT4_0100000000_13" localSheetId="1">EMIC_23Q1_SCDPT4!$O$10</definedName>
    <definedName name="SCDPT4_0100000000_14" localSheetId="1">EMIC_23Q1_SCDPT4!$P$10</definedName>
    <definedName name="SCDPT4_0100000000_15" localSheetId="1">EMIC_23Q1_SCDPT4!$Q$10</definedName>
    <definedName name="SCDPT4_0100000000_16" localSheetId="1">EMIC_23Q1_SCDPT4!$R$10</definedName>
    <definedName name="SCDPT4_0100000000_17" localSheetId="1">EMIC_23Q1_SCDPT4!$S$10</definedName>
    <definedName name="SCDPT4_0100000000_18" localSheetId="1">EMIC_23Q1_SCDPT4!$T$10</definedName>
    <definedName name="SCDPT4_0100000000_19" localSheetId="1">EMIC_23Q1_SCDPT4!$U$10</definedName>
    <definedName name="SCDPT4_0100000000_2" localSheetId="1">EMIC_23Q1_SCDPT4!$D$10</definedName>
    <definedName name="SCDPT4_0100000000_20" localSheetId="1">EMIC_23Q1_SCDPT4!$V$10</definedName>
    <definedName name="SCDPT4_0100000000_21" localSheetId="1">EMIC_23Q1_SCDPT4!$W$10</definedName>
    <definedName name="SCDPT4_0100000000_22.01" localSheetId="1">EMIC_23Q1_SCDPT4!$X$10</definedName>
    <definedName name="SCDPT4_0100000000_22.02" localSheetId="1">EMIC_23Q1_SCDPT4!$Y$10</definedName>
    <definedName name="SCDPT4_0100000000_22.03" localSheetId="1">EMIC_23Q1_SCDPT4!$Z$10</definedName>
    <definedName name="SCDPT4_0100000000_24" localSheetId="1">EMIC_23Q1_SCDPT4!$AB$10</definedName>
    <definedName name="SCDPT4_0100000000_25" localSheetId="1">EMIC_23Q1_SCDPT4!$AC$10</definedName>
    <definedName name="SCDPT4_0100000000_26" localSheetId="1">EMIC_23Q1_SCDPT4!$AD$10</definedName>
    <definedName name="SCDPT4_0100000000_27" localSheetId="1">EMIC_23Q1_SCDPT4!$AE$10</definedName>
    <definedName name="SCDPT4_0100000000_28" localSheetId="1">EMIC_23Q1_SCDPT4!$AF$10</definedName>
    <definedName name="SCDPT4_0100000000_29" localSheetId="1">EMIC_23Q1_SCDPT4!$AG$10</definedName>
    <definedName name="SCDPT4_0100000000_3" localSheetId="1">EMIC_23Q1_SCDPT4!$E$10</definedName>
    <definedName name="SCDPT4_0100000000_4" localSheetId="1">EMIC_23Q1_SCDPT4!$F$10</definedName>
    <definedName name="SCDPT4_0100000000_5" localSheetId="1">EMIC_23Q1_SCDPT4!$G$10</definedName>
    <definedName name="SCDPT4_0100000000_7" localSheetId="1">EMIC_23Q1_SCDPT4!$I$10</definedName>
    <definedName name="SCDPT4_0100000000_8" localSheetId="1">EMIC_23Q1_SCDPT4!$J$10</definedName>
    <definedName name="SCDPT4_0100000000_9" localSheetId="1">EMIC_23Q1_SCDPT4!$K$10</definedName>
    <definedName name="SCDPT4_0100000000_Range" localSheetId="1">EMIC_23Q1_SCDPT4!$B$8:$AG$10</definedName>
    <definedName name="SCDPT4_0109999999_10" localSheetId="1">EMIC_23Q1_SCDPT4!$L$11</definedName>
    <definedName name="SCDPT4_0109999999_11" localSheetId="1">EMIC_23Q1_SCDPT4!$M$11</definedName>
    <definedName name="SCDPT4_0109999999_12" localSheetId="1">EMIC_23Q1_SCDPT4!$N$11</definedName>
    <definedName name="SCDPT4_0109999999_13" localSheetId="1">EMIC_23Q1_SCDPT4!$O$11</definedName>
    <definedName name="SCDPT4_0109999999_14" localSheetId="1">EMIC_23Q1_SCDPT4!$P$11</definedName>
    <definedName name="SCDPT4_0109999999_15" localSheetId="1">EMIC_23Q1_SCDPT4!$Q$11</definedName>
    <definedName name="SCDPT4_0109999999_16" localSheetId="1">EMIC_23Q1_SCDPT4!$R$11</definedName>
    <definedName name="SCDPT4_0109999999_17" localSheetId="1">EMIC_23Q1_SCDPT4!$S$11</definedName>
    <definedName name="SCDPT4_0109999999_18" localSheetId="1">EMIC_23Q1_SCDPT4!$T$11</definedName>
    <definedName name="SCDPT4_0109999999_19" localSheetId="1">EMIC_23Q1_SCDPT4!$U$11</definedName>
    <definedName name="SCDPT4_0109999999_20" localSheetId="1">EMIC_23Q1_SCDPT4!$V$11</definedName>
    <definedName name="SCDPT4_0109999999_7" localSheetId="1">EMIC_23Q1_SCDPT4!$I$11</definedName>
    <definedName name="SCDPT4_0109999999_8" localSheetId="1">EMIC_23Q1_SCDPT4!$J$11</definedName>
    <definedName name="SCDPT4_0109999999_9" localSheetId="1">EMIC_23Q1_SCDPT4!$K$11</definedName>
    <definedName name="SCDPT4_0300000000_1" localSheetId="1">EMIC_23Q1_SCDPT4!$C$14</definedName>
    <definedName name="SCDPT4_0300000000_10" localSheetId="1">EMIC_23Q1_SCDPT4!$L$14</definedName>
    <definedName name="SCDPT4_0300000000_11" localSheetId="1">EMIC_23Q1_SCDPT4!$M$14</definedName>
    <definedName name="SCDPT4_0300000000_12" localSheetId="1">EMIC_23Q1_SCDPT4!$N$14</definedName>
    <definedName name="SCDPT4_0300000000_13" localSheetId="1">EMIC_23Q1_SCDPT4!$O$14</definedName>
    <definedName name="SCDPT4_0300000000_14" localSheetId="1">EMIC_23Q1_SCDPT4!$P$14</definedName>
    <definedName name="SCDPT4_0300000000_15" localSheetId="1">EMIC_23Q1_SCDPT4!$Q$14</definedName>
    <definedName name="SCDPT4_0300000000_16" localSheetId="1">EMIC_23Q1_SCDPT4!$R$14</definedName>
    <definedName name="SCDPT4_0300000000_17" localSheetId="1">EMIC_23Q1_SCDPT4!$S$14</definedName>
    <definedName name="SCDPT4_0300000000_18" localSheetId="1">EMIC_23Q1_SCDPT4!$T$14</definedName>
    <definedName name="SCDPT4_0300000000_19" localSheetId="1">EMIC_23Q1_SCDPT4!$U$14</definedName>
    <definedName name="SCDPT4_0300000000_2" localSheetId="1">EMIC_23Q1_SCDPT4!$D$14</definedName>
    <definedName name="SCDPT4_0300000000_20" localSheetId="1">EMIC_23Q1_SCDPT4!$V$14</definedName>
    <definedName name="SCDPT4_0300000000_21" localSheetId="1">EMIC_23Q1_SCDPT4!$W$14</definedName>
    <definedName name="SCDPT4_0300000000_22.01" localSheetId="1">EMIC_23Q1_SCDPT4!$X$14</definedName>
    <definedName name="SCDPT4_0300000000_22.02" localSheetId="1">EMIC_23Q1_SCDPT4!$Y$14</definedName>
    <definedName name="SCDPT4_0300000000_22.03" localSheetId="1">EMIC_23Q1_SCDPT4!$Z$14</definedName>
    <definedName name="SCDPT4_0300000000_24" localSheetId="1">EMIC_23Q1_SCDPT4!$AB$14</definedName>
    <definedName name="SCDPT4_0300000000_25" localSheetId="1">EMIC_23Q1_SCDPT4!$AC$14</definedName>
    <definedName name="SCDPT4_0300000000_26" localSheetId="1">EMIC_23Q1_SCDPT4!$AD$14</definedName>
    <definedName name="SCDPT4_0300000000_27" localSheetId="1">EMIC_23Q1_SCDPT4!$AE$14</definedName>
    <definedName name="SCDPT4_0300000000_28" localSheetId="1">EMIC_23Q1_SCDPT4!$AF$14</definedName>
    <definedName name="SCDPT4_0300000000_29" localSheetId="1">EMIC_23Q1_SCDPT4!$AG$14</definedName>
    <definedName name="SCDPT4_0300000000_3" localSheetId="1">EMIC_23Q1_SCDPT4!$E$14</definedName>
    <definedName name="SCDPT4_0300000000_4" localSheetId="1">EMIC_23Q1_SCDPT4!$F$14</definedName>
    <definedName name="SCDPT4_0300000000_5" localSheetId="1">EMIC_23Q1_SCDPT4!$G$14</definedName>
    <definedName name="SCDPT4_0300000000_7" localSheetId="1">EMIC_23Q1_SCDPT4!$I$14</definedName>
    <definedName name="SCDPT4_0300000000_8" localSheetId="1">EMIC_23Q1_SCDPT4!$J$14</definedName>
    <definedName name="SCDPT4_0300000000_9" localSheetId="1">EMIC_23Q1_SCDPT4!$K$14</definedName>
    <definedName name="SCDPT4_0300000000_Range" localSheetId="1">EMIC_23Q1_SCDPT4!$B$12:$AG$14</definedName>
    <definedName name="SCDPT4_0309999999_10" localSheetId="1">EMIC_23Q1_SCDPT4!$L$15</definedName>
    <definedName name="SCDPT4_0309999999_11" localSheetId="1">EMIC_23Q1_SCDPT4!$M$15</definedName>
    <definedName name="SCDPT4_0309999999_12" localSheetId="1">EMIC_23Q1_SCDPT4!$N$15</definedName>
    <definedName name="SCDPT4_0309999999_13" localSheetId="1">EMIC_23Q1_SCDPT4!$O$15</definedName>
    <definedName name="SCDPT4_0309999999_14" localSheetId="1">EMIC_23Q1_SCDPT4!$P$15</definedName>
    <definedName name="SCDPT4_0309999999_15" localSheetId="1">EMIC_23Q1_SCDPT4!$Q$15</definedName>
    <definedName name="SCDPT4_0309999999_16" localSheetId="1">EMIC_23Q1_SCDPT4!$R$15</definedName>
    <definedName name="SCDPT4_0309999999_17" localSheetId="1">EMIC_23Q1_SCDPT4!$S$15</definedName>
    <definedName name="SCDPT4_0309999999_18" localSheetId="1">EMIC_23Q1_SCDPT4!$T$15</definedName>
    <definedName name="SCDPT4_0309999999_19" localSheetId="1">EMIC_23Q1_SCDPT4!$U$15</definedName>
    <definedName name="SCDPT4_0309999999_20" localSheetId="1">EMIC_23Q1_SCDPT4!$V$15</definedName>
    <definedName name="SCDPT4_0309999999_7" localSheetId="1">EMIC_23Q1_SCDPT4!$I$15</definedName>
    <definedName name="SCDPT4_0309999999_8" localSheetId="1">EMIC_23Q1_SCDPT4!$J$15</definedName>
    <definedName name="SCDPT4_0309999999_9" localSheetId="1">EMIC_23Q1_SCDPT4!$K$15</definedName>
    <definedName name="SCDPT4_0500000000_Range" localSheetId="1">EMIC_23Q1_SCDPT4!$B$16:$AG$18</definedName>
    <definedName name="SCDPT4_0500000001_1" localSheetId="1">EMIC_23Q1_SCDPT4!$C$18</definedName>
    <definedName name="SCDPT4_0500000001_10" localSheetId="1">EMIC_23Q1_SCDPT4!$L$18</definedName>
    <definedName name="SCDPT4_0500000001_11" localSheetId="1">EMIC_23Q1_SCDPT4!$M$18</definedName>
    <definedName name="SCDPT4_0500000001_12" localSheetId="1">EMIC_23Q1_SCDPT4!$N$18</definedName>
    <definedName name="SCDPT4_0500000001_13" localSheetId="1">EMIC_23Q1_SCDPT4!$O$18</definedName>
    <definedName name="SCDPT4_0500000001_14" localSheetId="1">EMIC_23Q1_SCDPT4!$P$18</definedName>
    <definedName name="SCDPT4_0500000001_15" localSheetId="1">EMIC_23Q1_SCDPT4!$Q$18</definedName>
    <definedName name="SCDPT4_0500000001_16" localSheetId="1">EMIC_23Q1_SCDPT4!$R$18</definedName>
    <definedName name="SCDPT4_0500000001_17" localSheetId="1">EMIC_23Q1_SCDPT4!$S$18</definedName>
    <definedName name="SCDPT4_0500000001_18" localSheetId="1">EMIC_23Q1_SCDPT4!$T$18</definedName>
    <definedName name="SCDPT4_0500000001_19" localSheetId="1">EMIC_23Q1_SCDPT4!$U$18</definedName>
    <definedName name="SCDPT4_0500000001_2" localSheetId="1">EMIC_23Q1_SCDPT4!$D$18</definedName>
    <definedName name="SCDPT4_0500000001_20" localSheetId="1">EMIC_23Q1_SCDPT4!$V$18</definedName>
    <definedName name="SCDPT4_0500000001_21" localSheetId="1">EMIC_23Q1_SCDPT4!$W$18</definedName>
    <definedName name="SCDPT4_0500000001_22.01" localSheetId="1">EMIC_23Q1_SCDPT4!$X$18</definedName>
    <definedName name="SCDPT4_0500000001_22.02" localSheetId="1">EMIC_23Q1_SCDPT4!$Y$18</definedName>
    <definedName name="SCDPT4_0500000001_22.03" localSheetId="1">EMIC_23Q1_SCDPT4!$Z$18</definedName>
    <definedName name="SCDPT4_0500000001_23" localSheetId="1">EMIC_23Q1_SCDPT4!$AA$18</definedName>
    <definedName name="SCDPT4_0500000001_24" localSheetId="1">EMIC_23Q1_SCDPT4!$AB$18</definedName>
    <definedName name="SCDPT4_0500000001_25" localSheetId="1">EMIC_23Q1_SCDPT4!$AC$18</definedName>
    <definedName name="SCDPT4_0500000001_26" localSheetId="1">EMIC_23Q1_SCDPT4!$AD$18</definedName>
    <definedName name="SCDPT4_0500000001_27" localSheetId="1">EMIC_23Q1_SCDPT4!$AE$18</definedName>
    <definedName name="SCDPT4_0500000001_28" localSheetId="1">EMIC_23Q1_SCDPT4!$AF$18</definedName>
    <definedName name="SCDPT4_0500000001_29" localSheetId="1">EMIC_23Q1_SCDPT4!$AG$18</definedName>
    <definedName name="SCDPT4_0500000001_3" localSheetId="1">EMIC_23Q1_SCDPT4!$E$18</definedName>
    <definedName name="SCDPT4_0500000001_4" localSheetId="1">EMIC_23Q1_SCDPT4!$F$18</definedName>
    <definedName name="SCDPT4_0500000001_5" localSheetId="1">EMIC_23Q1_SCDPT4!$G$18</definedName>
    <definedName name="SCDPT4_0500000001_7" localSheetId="1">EMIC_23Q1_SCDPT4!$I$18</definedName>
    <definedName name="SCDPT4_0500000001_8" localSheetId="1">EMIC_23Q1_SCDPT4!$J$18</definedName>
    <definedName name="SCDPT4_0500000001_9" localSheetId="1">EMIC_23Q1_SCDPT4!$K$18</definedName>
    <definedName name="SCDPT4_0509999999_10" localSheetId="1">EMIC_23Q1_SCDPT4!$L$19</definedName>
    <definedName name="SCDPT4_0509999999_11" localSheetId="1">EMIC_23Q1_SCDPT4!$M$19</definedName>
    <definedName name="SCDPT4_0509999999_12" localSheetId="1">EMIC_23Q1_SCDPT4!$N$19</definedName>
    <definedName name="SCDPT4_0509999999_13" localSheetId="1">EMIC_23Q1_SCDPT4!$O$19</definedName>
    <definedName name="SCDPT4_0509999999_14" localSheetId="1">EMIC_23Q1_SCDPT4!$P$19</definedName>
    <definedName name="SCDPT4_0509999999_15" localSheetId="1">EMIC_23Q1_SCDPT4!$Q$19</definedName>
    <definedName name="SCDPT4_0509999999_16" localSheetId="1">EMIC_23Q1_SCDPT4!$R$19</definedName>
    <definedName name="SCDPT4_0509999999_17" localSheetId="1">EMIC_23Q1_SCDPT4!$S$19</definedName>
    <definedName name="SCDPT4_0509999999_18" localSheetId="1">EMIC_23Q1_SCDPT4!$T$19</definedName>
    <definedName name="SCDPT4_0509999999_19" localSheetId="1">EMIC_23Q1_SCDPT4!$U$19</definedName>
    <definedName name="SCDPT4_0509999999_20" localSheetId="1">EMIC_23Q1_SCDPT4!$V$19</definedName>
    <definedName name="SCDPT4_0509999999_7" localSheetId="1">EMIC_23Q1_SCDPT4!$I$19</definedName>
    <definedName name="SCDPT4_0509999999_8" localSheetId="1">EMIC_23Q1_SCDPT4!$J$19</definedName>
    <definedName name="SCDPT4_0509999999_9" localSheetId="1">EMIC_23Q1_SCDPT4!$K$19</definedName>
    <definedName name="SCDPT4_0700000000_1" localSheetId="1">EMIC_23Q1_SCDPT4!$C$22</definedName>
    <definedName name="SCDPT4_0700000000_10" localSheetId="1">EMIC_23Q1_SCDPT4!$L$22</definedName>
    <definedName name="SCDPT4_0700000000_11" localSheetId="1">EMIC_23Q1_SCDPT4!$M$22</definedName>
    <definedName name="SCDPT4_0700000000_12" localSheetId="1">EMIC_23Q1_SCDPT4!$N$22</definedName>
    <definedName name="SCDPT4_0700000000_13" localSheetId="1">EMIC_23Q1_SCDPT4!$O$22</definedName>
    <definedName name="SCDPT4_0700000000_14" localSheetId="1">EMIC_23Q1_SCDPT4!$P$22</definedName>
    <definedName name="SCDPT4_0700000000_15" localSheetId="1">EMIC_23Q1_SCDPT4!$Q$22</definedName>
    <definedName name="SCDPT4_0700000000_16" localSheetId="1">EMIC_23Q1_SCDPT4!$R$22</definedName>
    <definedName name="SCDPT4_0700000000_17" localSheetId="1">EMIC_23Q1_SCDPT4!$S$22</definedName>
    <definedName name="SCDPT4_0700000000_18" localSheetId="1">EMIC_23Q1_SCDPT4!$T$22</definedName>
    <definedName name="SCDPT4_0700000000_19" localSheetId="1">EMIC_23Q1_SCDPT4!$U$22</definedName>
    <definedName name="SCDPT4_0700000000_2" localSheetId="1">EMIC_23Q1_SCDPT4!$D$22</definedName>
    <definedName name="SCDPT4_0700000000_20" localSheetId="1">EMIC_23Q1_SCDPT4!$V$22</definedName>
    <definedName name="SCDPT4_0700000000_21" localSheetId="1">EMIC_23Q1_SCDPT4!$W$22</definedName>
    <definedName name="SCDPT4_0700000000_22.01" localSheetId="1">EMIC_23Q1_SCDPT4!$X$22</definedName>
    <definedName name="SCDPT4_0700000000_22.02" localSheetId="1">EMIC_23Q1_SCDPT4!$Y$22</definedName>
    <definedName name="SCDPT4_0700000000_22.03" localSheetId="1">EMIC_23Q1_SCDPT4!$Z$22</definedName>
    <definedName name="SCDPT4_0700000000_23" localSheetId="1">EMIC_23Q1_SCDPT4!$AA$22</definedName>
    <definedName name="SCDPT4_0700000000_24" localSheetId="1">EMIC_23Q1_SCDPT4!$AB$22</definedName>
    <definedName name="SCDPT4_0700000000_25" localSheetId="1">EMIC_23Q1_SCDPT4!$AC$22</definedName>
    <definedName name="SCDPT4_0700000000_26" localSheetId="1">EMIC_23Q1_SCDPT4!$AD$22</definedName>
    <definedName name="SCDPT4_0700000000_27" localSheetId="1">EMIC_23Q1_SCDPT4!$AE$22</definedName>
    <definedName name="SCDPT4_0700000000_28" localSheetId="1">EMIC_23Q1_SCDPT4!$AF$22</definedName>
    <definedName name="SCDPT4_0700000000_29" localSheetId="1">EMIC_23Q1_SCDPT4!$AG$22</definedName>
    <definedName name="SCDPT4_0700000000_3" localSheetId="1">EMIC_23Q1_SCDPT4!$E$22</definedName>
    <definedName name="SCDPT4_0700000000_4" localSheetId="1">EMIC_23Q1_SCDPT4!$F$22</definedName>
    <definedName name="SCDPT4_0700000000_5" localSheetId="1">EMIC_23Q1_SCDPT4!$G$22</definedName>
    <definedName name="SCDPT4_0700000000_7" localSheetId="1">EMIC_23Q1_SCDPT4!$I$22</definedName>
    <definedName name="SCDPT4_0700000000_8" localSheetId="1">EMIC_23Q1_SCDPT4!$J$22</definedName>
    <definedName name="SCDPT4_0700000000_9" localSheetId="1">EMIC_23Q1_SCDPT4!$K$22</definedName>
    <definedName name="SCDPT4_0700000000_Range" localSheetId="1">EMIC_23Q1_SCDPT4!$B$20:$AG$22</definedName>
    <definedName name="SCDPT4_0709999999_10" localSheetId="1">EMIC_23Q1_SCDPT4!$L$23</definedName>
    <definedName name="SCDPT4_0709999999_11" localSheetId="1">EMIC_23Q1_SCDPT4!$M$23</definedName>
    <definedName name="SCDPT4_0709999999_12" localSheetId="1">EMIC_23Q1_SCDPT4!$N$23</definedName>
    <definedName name="SCDPT4_0709999999_13" localSheetId="1">EMIC_23Q1_SCDPT4!$O$23</definedName>
    <definedName name="SCDPT4_0709999999_14" localSheetId="1">EMIC_23Q1_SCDPT4!$P$23</definedName>
    <definedName name="SCDPT4_0709999999_15" localSheetId="1">EMIC_23Q1_SCDPT4!$Q$23</definedName>
    <definedName name="SCDPT4_0709999999_16" localSheetId="1">EMIC_23Q1_SCDPT4!$R$23</definedName>
    <definedName name="SCDPT4_0709999999_17" localSheetId="1">EMIC_23Q1_SCDPT4!$S$23</definedName>
    <definedName name="SCDPT4_0709999999_18" localSheetId="1">EMIC_23Q1_SCDPT4!$T$23</definedName>
    <definedName name="SCDPT4_0709999999_19" localSheetId="1">EMIC_23Q1_SCDPT4!$U$23</definedName>
    <definedName name="SCDPT4_0709999999_20" localSheetId="1">EMIC_23Q1_SCDPT4!$V$23</definedName>
    <definedName name="SCDPT4_0709999999_7" localSheetId="1">EMIC_23Q1_SCDPT4!$I$23</definedName>
    <definedName name="SCDPT4_0709999999_8" localSheetId="1">EMIC_23Q1_SCDPT4!$J$23</definedName>
    <definedName name="SCDPT4_0709999999_9" localSheetId="1">EMIC_23Q1_SCDPT4!$K$23</definedName>
    <definedName name="SCDPT4_0900000000_Range" localSheetId="1">EMIC_23Q1_SCDPT4!$B$24:$AG$26</definedName>
    <definedName name="SCDPT4_0900000001_1" localSheetId="1">EMIC_23Q1_SCDPT4!$C$26</definedName>
    <definedName name="SCDPT4_0900000001_10" localSheetId="1">EMIC_23Q1_SCDPT4!$L$26</definedName>
    <definedName name="SCDPT4_0900000001_11" localSheetId="1">EMIC_23Q1_SCDPT4!$M$26</definedName>
    <definedName name="SCDPT4_0900000001_12" localSheetId="1">EMIC_23Q1_SCDPT4!$N$26</definedName>
    <definedName name="SCDPT4_0900000001_13" localSheetId="1">EMIC_23Q1_SCDPT4!$O$26</definedName>
    <definedName name="SCDPT4_0900000001_14" localSheetId="1">EMIC_23Q1_SCDPT4!$P$26</definedName>
    <definedName name="SCDPT4_0900000001_15" localSheetId="1">EMIC_23Q1_SCDPT4!$Q$26</definedName>
    <definedName name="SCDPT4_0900000001_16" localSheetId="1">EMIC_23Q1_SCDPT4!$R$26</definedName>
    <definedName name="SCDPT4_0900000001_17" localSheetId="1">EMIC_23Q1_SCDPT4!$S$26</definedName>
    <definedName name="SCDPT4_0900000001_18" localSheetId="1">EMIC_23Q1_SCDPT4!$T$26</definedName>
    <definedName name="SCDPT4_0900000001_19" localSheetId="1">EMIC_23Q1_SCDPT4!$U$26</definedName>
    <definedName name="SCDPT4_0900000001_2" localSheetId="1">EMIC_23Q1_SCDPT4!$D$26</definedName>
    <definedName name="SCDPT4_0900000001_20" localSheetId="1">EMIC_23Q1_SCDPT4!$V$26</definedName>
    <definedName name="SCDPT4_0900000001_21" localSheetId="1">EMIC_23Q1_SCDPT4!$W$26</definedName>
    <definedName name="SCDPT4_0900000001_22.01" localSheetId="1">EMIC_23Q1_SCDPT4!$X$26</definedName>
    <definedName name="SCDPT4_0900000001_22.02" localSheetId="1">EMIC_23Q1_SCDPT4!$Y$26</definedName>
    <definedName name="SCDPT4_0900000001_22.03" localSheetId="1">EMIC_23Q1_SCDPT4!$Z$26</definedName>
    <definedName name="SCDPT4_0900000001_23" localSheetId="1">EMIC_23Q1_SCDPT4!$AA$26</definedName>
    <definedName name="SCDPT4_0900000001_24" localSheetId="1">EMIC_23Q1_SCDPT4!$AB$26</definedName>
    <definedName name="SCDPT4_0900000001_25" localSheetId="1">EMIC_23Q1_SCDPT4!$AC$26</definedName>
    <definedName name="SCDPT4_0900000001_26" localSheetId="1">EMIC_23Q1_SCDPT4!$AD$26</definedName>
    <definedName name="SCDPT4_0900000001_27" localSheetId="1">EMIC_23Q1_SCDPT4!$AE$26</definedName>
    <definedName name="SCDPT4_0900000001_28" localSheetId="1">EMIC_23Q1_SCDPT4!$AF$26</definedName>
    <definedName name="SCDPT4_0900000001_29" localSheetId="1">EMIC_23Q1_SCDPT4!$AG$26</definedName>
    <definedName name="SCDPT4_0900000001_3" localSheetId="1">EMIC_23Q1_SCDPT4!$E$26</definedName>
    <definedName name="SCDPT4_0900000001_4" localSheetId="1">EMIC_23Q1_SCDPT4!$F$26</definedName>
    <definedName name="SCDPT4_0900000001_5" localSheetId="1">EMIC_23Q1_SCDPT4!$G$26</definedName>
    <definedName name="SCDPT4_0900000001_7" localSheetId="1">EMIC_23Q1_SCDPT4!$I$26</definedName>
    <definedName name="SCDPT4_0900000001_8" localSheetId="1">EMIC_23Q1_SCDPT4!$J$26</definedName>
    <definedName name="SCDPT4_0900000001_9" localSheetId="1">EMIC_23Q1_SCDPT4!$K$26</definedName>
    <definedName name="SCDPT4_0909999999_10" localSheetId="1">EMIC_23Q1_SCDPT4!$L$27</definedName>
    <definedName name="SCDPT4_0909999999_11" localSheetId="1">EMIC_23Q1_SCDPT4!$M$27</definedName>
    <definedName name="SCDPT4_0909999999_12" localSheetId="1">EMIC_23Q1_SCDPT4!$N$27</definedName>
    <definedName name="SCDPT4_0909999999_13" localSheetId="1">EMIC_23Q1_SCDPT4!$O$27</definedName>
    <definedName name="SCDPT4_0909999999_14" localSheetId="1">EMIC_23Q1_SCDPT4!$P$27</definedName>
    <definedName name="SCDPT4_0909999999_15" localSheetId="1">EMIC_23Q1_SCDPT4!$Q$27</definedName>
    <definedName name="SCDPT4_0909999999_16" localSheetId="1">EMIC_23Q1_SCDPT4!$R$27</definedName>
    <definedName name="SCDPT4_0909999999_17" localSheetId="1">EMIC_23Q1_SCDPT4!$S$27</definedName>
    <definedName name="SCDPT4_0909999999_18" localSheetId="1">EMIC_23Q1_SCDPT4!$T$27</definedName>
    <definedName name="SCDPT4_0909999999_19" localSheetId="1">EMIC_23Q1_SCDPT4!$U$27</definedName>
    <definedName name="SCDPT4_0909999999_20" localSheetId="1">EMIC_23Q1_SCDPT4!$V$27</definedName>
    <definedName name="SCDPT4_0909999999_7" localSheetId="1">EMIC_23Q1_SCDPT4!$I$27</definedName>
    <definedName name="SCDPT4_0909999999_8" localSheetId="1">EMIC_23Q1_SCDPT4!$J$27</definedName>
    <definedName name="SCDPT4_0909999999_9" localSheetId="1">EMIC_23Q1_SCDPT4!$K$27</definedName>
    <definedName name="SCDPT4_1100000000_Range" localSheetId="1">EMIC_23Q1_SCDPT4!$B$28:$AG$157</definedName>
    <definedName name="SCDPT4_1100000001_1" localSheetId="1">EMIC_23Q1_SCDPT4!$C$28</definedName>
    <definedName name="SCDPT4_1100000001_10" localSheetId="1">EMIC_23Q1_SCDPT4!$L$28</definedName>
    <definedName name="SCDPT4_1100000001_11" localSheetId="1">EMIC_23Q1_SCDPT4!$M$28</definedName>
    <definedName name="SCDPT4_1100000001_12" localSheetId="1">EMIC_23Q1_SCDPT4!$N$28</definedName>
    <definedName name="SCDPT4_1100000001_13" localSheetId="1">EMIC_23Q1_SCDPT4!$O$28</definedName>
    <definedName name="SCDPT4_1100000001_14" localSheetId="1">EMIC_23Q1_SCDPT4!$P$28</definedName>
    <definedName name="SCDPT4_1100000001_15" localSheetId="1">EMIC_23Q1_SCDPT4!$Q$28</definedName>
    <definedName name="SCDPT4_1100000001_16" localSheetId="1">EMIC_23Q1_SCDPT4!$R$28</definedName>
    <definedName name="SCDPT4_1100000001_17" localSheetId="1">EMIC_23Q1_SCDPT4!$S$28</definedName>
    <definedName name="SCDPT4_1100000001_18" localSheetId="1">EMIC_23Q1_SCDPT4!$T$28</definedName>
    <definedName name="SCDPT4_1100000001_19" localSheetId="1">EMIC_23Q1_SCDPT4!$U$28</definedName>
    <definedName name="SCDPT4_1100000001_2" localSheetId="1">EMIC_23Q1_SCDPT4!$D$28</definedName>
    <definedName name="SCDPT4_1100000001_20" localSheetId="1">EMIC_23Q1_SCDPT4!$V$28</definedName>
    <definedName name="SCDPT4_1100000001_21" localSheetId="1">EMIC_23Q1_SCDPT4!$W$28</definedName>
    <definedName name="SCDPT4_1100000001_22.01" localSheetId="1">EMIC_23Q1_SCDPT4!$X$28</definedName>
    <definedName name="SCDPT4_1100000001_22.02" localSheetId="1">EMIC_23Q1_SCDPT4!$Y$28</definedName>
    <definedName name="SCDPT4_1100000001_22.03" localSheetId="1">EMIC_23Q1_SCDPT4!$Z$28</definedName>
    <definedName name="SCDPT4_1100000001_24" localSheetId="1">EMIC_23Q1_SCDPT4!$AB$28</definedName>
    <definedName name="SCDPT4_1100000001_25" localSheetId="1">EMIC_23Q1_SCDPT4!$AC$28</definedName>
    <definedName name="SCDPT4_1100000001_26" localSheetId="1">EMIC_23Q1_SCDPT4!$AD$28</definedName>
    <definedName name="SCDPT4_1100000001_27" localSheetId="1">EMIC_23Q1_SCDPT4!$AE$28</definedName>
    <definedName name="SCDPT4_1100000001_28" localSheetId="1">EMIC_23Q1_SCDPT4!$AF$28</definedName>
    <definedName name="SCDPT4_1100000001_29" localSheetId="1">EMIC_23Q1_SCDPT4!$AG$28</definedName>
    <definedName name="SCDPT4_1100000001_3" localSheetId="1">EMIC_23Q1_SCDPT4!$E$28</definedName>
    <definedName name="SCDPT4_1100000001_4" localSheetId="1">EMIC_23Q1_SCDPT4!$F$28</definedName>
    <definedName name="SCDPT4_1100000001_5" localSheetId="1">EMIC_23Q1_SCDPT4!$G$28</definedName>
    <definedName name="SCDPT4_1100000001_7" localSheetId="1">EMIC_23Q1_SCDPT4!$I$28</definedName>
    <definedName name="SCDPT4_1100000001_8" localSheetId="1">EMIC_23Q1_SCDPT4!$J$28</definedName>
    <definedName name="SCDPT4_1100000001_9" localSheetId="1">EMIC_23Q1_SCDPT4!$K$28</definedName>
    <definedName name="SCDPT4_1100000128_1" localSheetId="1">EMIC_23Q1_SCDPT4!$C$157</definedName>
    <definedName name="SCDPT4_1100000128_10" localSheetId="1">EMIC_23Q1_SCDPT4!$L$157</definedName>
    <definedName name="SCDPT4_1100000128_11" localSheetId="1">EMIC_23Q1_SCDPT4!$M$157</definedName>
    <definedName name="SCDPT4_1100000128_12" localSheetId="1">EMIC_23Q1_SCDPT4!$N$157</definedName>
    <definedName name="SCDPT4_1100000128_13" localSheetId="1">EMIC_23Q1_SCDPT4!$O$157</definedName>
    <definedName name="SCDPT4_1100000128_14" localSheetId="1">EMIC_23Q1_SCDPT4!$P$157</definedName>
    <definedName name="SCDPT4_1100000128_15" localSheetId="1">EMIC_23Q1_SCDPT4!$Q$157</definedName>
    <definedName name="SCDPT4_1100000128_16" localSheetId="1">EMIC_23Q1_SCDPT4!$R$157</definedName>
    <definedName name="SCDPT4_1100000128_17" localSheetId="1">EMIC_23Q1_SCDPT4!$S$157</definedName>
    <definedName name="SCDPT4_1100000128_18" localSheetId="1">EMIC_23Q1_SCDPT4!$T$157</definedName>
    <definedName name="SCDPT4_1100000128_19" localSheetId="1">EMIC_23Q1_SCDPT4!$U$157</definedName>
    <definedName name="SCDPT4_1100000128_2" localSheetId="1">EMIC_23Q1_SCDPT4!$D$157</definedName>
    <definedName name="SCDPT4_1100000128_20" localSheetId="1">EMIC_23Q1_SCDPT4!$V$157</definedName>
    <definedName name="SCDPT4_1100000128_21" localSheetId="1">EMIC_23Q1_SCDPT4!$W$157</definedName>
    <definedName name="SCDPT4_1100000128_22.01" localSheetId="1">EMIC_23Q1_SCDPT4!$X$157</definedName>
    <definedName name="SCDPT4_1100000128_22.02" localSheetId="1">EMIC_23Q1_SCDPT4!$Y$157</definedName>
    <definedName name="SCDPT4_1100000128_22.03" localSheetId="1">EMIC_23Q1_SCDPT4!$Z$157</definedName>
    <definedName name="SCDPT4_1100000128_24" localSheetId="1">EMIC_23Q1_SCDPT4!$AB$157</definedName>
    <definedName name="SCDPT4_1100000128_25" localSheetId="1">EMIC_23Q1_SCDPT4!$AC$157</definedName>
    <definedName name="SCDPT4_1100000128_26" localSheetId="1">EMIC_23Q1_SCDPT4!$AD$157</definedName>
    <definedName name="SCDPT4_1100000128_27" localSheetId="1">EMIC_23Q1_SCDPT4!$AE$157</definedName>
    <definedName name="SCDPT4_1100000128_28" localSheetId="1">EMIC_23Q1_SCDPT4!$AF$157</definedName>
    <definedName name="SCDPT4_1100000128_29" localSheetId="1">EMIC_23Q1_SCDPT4!$AG$157</definedName>
    <definedName name="SCDPT4_1100000128_3" localSheetId="1">EMIC_23Q1_SCDPT4!$E$157</definedName>
    <definedName name="SCDPT4_1100000128_4" localSheetId="1">EMIC_23Q1_SCDPT4!$F$157</definedName>
    <definedName name="SCDPT4_1100000128_5" localSheetId="1">EMIC_23Q1_SCDPT4!$G$157</definedName>
    <definedName name="SCDPT4_1100000128_7" localSheetId="1">EMIC_23Q1_SCDPT4!$I$157</definedName>
    <definedName name="SCDPT4_1100000128_8" localSheetId="1">EMIC_23Q1_SCDPT4!$J$157</definedName>
    <definedName name="SCDPT4_1100000128_9" localSheetId="1">EMIC_23Q1_SCDPT4!$K$157</definedName>
    <definedName name="SCDPT4_1109999999_10" localSheetId="1">EMIC_23Q1_SCDPT4!$L$158</definedName>
    <definedName name="SCDPT4_1109999999_11" localSheetId="1">EMIC_23Q1_SCDPT4!$M$158</definedName>
    <definedName name="SCDPT4_1109999999_12" localSheetId="1">EMIC_23Q1_SCDPT4!$N$158</definedName>
    <definedName name="SCDPT4_1109999999_13" localSheetId="1">EMIC_23Q1_SCDPT4!$O$158</definedName>
    <definedName name="SCDPT4_1109999999_14" localSheetId="1">EMIC_23Q1_SCDPT4!$P$158</definedName>
    <definedName name="SCDPT4_1109999999_15" localSheetId="1">EMIC_23Q1_SCDPT4!$Q$158</definedName>
    <definedName name="SCDPT4_1109999999_16" localSheetId="1">EMIC_23Q1_SCDPT4!$R$158</definedName>
    <definedName name="SCDPT4_1109999999_17" localSheetId="1">EMIC_23Q1_SCDPT4!$S$158</definedName>
    <definedName name="SCDPT4_1109999999_18" localSheetId="1">EMIC_23Q1_SCDPT4!$T$158</definedName>
    <definedName name="SCDPT4_1109999999_19" localSheetId="1">EMIC_23Q1_SCDPT4!$U$158</definedName>
    <definedName name="SCDPT4_1109999999_20" localSheetId="1">EMIC_23Q1_SCDPT4!$V$158</definedName>
    <definedName name="SCDPT4_1109999999_7" localSheetId="1">EMIC_23Q1_SCDPT4!$I$158</definedName>
    <definedName name="SCDPT4_1109999999_8" localSheetId="1">EMIC_23Q1_SCDPT4!$J$158</definedName>
    <definedName name="SCDPT4_1109999999_9" localSheetId="1">EMIC_23Q1_SCDPT4!$K$158</definedName>
    <definedName name="SCDPT4_1300000000_1" localSheetId="1">EMIC_23Q1_SCDPT4!$C$161</definedName>
    <definedName name="SCDPT4_1300000000_10" localSheetId="1">EMIC_23Q1_SCDPT4!$L$161</definedName>
    <definedName name="SCDPT4_1300000000_11" localSheetId="1">EMIC_23Q1_SCDPT4!$M$161</definedName>
    <definedName name="SCDPT4_1300000000_12" localSheetId="1">EMIC_23Q1_SCDPT4!$N$161</definedName>
    <definedName name="SCDPT4_1300000000_13" localSheetId="1">EMIC_23Q1_SCDPT4!$O$161</definedName>
    <definedName name="SCDPT4_1300000000_14" localSheetId="1">EMIC_23Q1_SCDPT4!$P$161</definedName>
    <definedName name="SCDPT4_1300000000_15" localSheetId="1">EMIC_23Q1_SCDPT4!$Q$161</definedName>
    <definedName name="SCDPT4_1300000000_16" localSheetId="1">EMIC_23Q1_SCDPT4!$R$161</definedName>
    <definedName name="SCDPT4_1300000000_17" localSheetId="1">EMIC_23Q1_SCDPT4!$S$161</definedName>
    <definedName name="SCDPT4_1300000000_18" localSheetId="1">EMIC_23Q1_SCDPT4!$T$161</definedName>
    <definedName name="SCDPT4_1300000000_19" localSheetId="1">EMIC_23Q1_SCDPT4!$U$161</definedName>
    <definedName name="SCDPT4_1300000000_2" localSheetId="1">EMIC_23Q1_SCDPT4!$D$161</definedName>
    <definedName name="SCDPT4_1300000000_20" localSheetId="1">EMIC_23Q1_SCDPT4!$V$161</definedName>
    <definedName name="SCDPT4_1300000000_21" localSheetId="1">EMIC_23Q1_SCDPT4!$W$161</definedName>
    <definedName name="SCDPT4_1300000000_22.01" localSheetId="1">EMIC_23Q1_SCDPT4!$X$161</definedName>
    <definedName name="SCDPT4_1300000000_22.02" localSheetId="1">EMIC_23Q1_SCDPT4!$Y$161</definedName>
    <definedName name="SCDPT4_1300000000_22.03" localSheetId="1">EMIC_23Q1_SCDPT4!$Z$161</definedName>
    <definedName name="SCDPT4_1300000000_24" localSheetId="1">EMIC_23Q1_SCDPT4!$AB$161</definedName>
    <definedName name="SCDPT4_1300000000_25" localSheetId="1">EMIC_23Q1_SCDPT4!$AC$161</definedName>
    <definedName name="SCDPT4_1300000000_26" localSheetId="1">EMIC_23Q1_SCDPT4!$AD$161</definedName>
    <definedName name="SCDPT4_1300000000_27" localSheetId="1">EMIC_23Q1_SCDPT4!$AE$161</definedName>
    <definedName name="SCDPT4_1300000000_28" localSheetId="1">EMIC_23Q1_SCDPT4!$AF$161</definedName>
    <definedName name="SCDPT4_1300000000_29" localSheetId="1">EMIC_23Q1_SCDPT4!$AG$161</definedName>
    <definedName name="SCDPT4_1300000000_3" localSheetId="1">EMIC_23Q1_SCDPT4!$E$161</definedName>
    <definedName name="SCDPT4_1300000000_4" localSheetId="1">EMIC_23Q1_SCDPT4!$F$161</definedName>
    <definedName name="SCDPT4_1300000000_5" localSheetId="1">EMIC_23Q1_SCDPT4!$G$161</definedName>
    <definedName name="SCDPT4_1300000000_7" localSheetId="1">EMIC_23Q1_SCDPT4!$I$161</definedName>
    <definedName name="SCDPT4_1300000000_8" localSheetId="1">EMIC_23Q1_SCDPT4!$J$161</definedName>
    <definedName name="SCDPT4_1300000000_9" localSheetId="1">EMIC_23Q1_SCDPT4!$K$161</definedName>
    <definedName name="SCDPT4_1300000000_Range" localSheetId="1">EMIC_23Q1_SCDPT4!$B$159:$AG$161</definedName>
    <definedName name="SCDPT4_1309999999_10" localSheetId="1">EMIC_23Q1_SCDPT4!$L$162</definedName>
    <definedName name="SCDPT4_1309999999_11" localSheetId="1">EMIC_23Q1_SCDPT4!$M$162</definedName>
    <definedName name="SCDPT4_1309999999_12" localSheetId="1">EMIC_23Q1_SCDPT4!$N$162</definedName>
    <definedName name="SCDPT4_1309999999_13" localSheetId="1">EMIC_23Q1_SCDPT4!$O$162</definedName>
    <definedName name="SCDPT4_1309999999_14" localSheetId="1">EMIC_23Q1_SCDPT4!$P$162</definedName>
    <definedName name="SCDPT4_1309999999_15" localSheetId="1">EMIC_23Q1_SCDPT4!$Q$162</definedName>
    <definedName name="SCDPT4_1309999999_16" localSheetId="1">EMIC_23Q1_SCDPT4!$R$162</definedName>
    <definedName name="SCDPT4_1309999999_17" localSheetId="1">EMIC_23Q1_SCDPT4!$S$162</definedName>
    <definedName name="SCDPT4_1309999999_18" localSheetId="1">EMIC_23Q1_SCDPT4!$T$162</definedName>
    <definedName name="SCDPT4_1309999999_19" localSheetId="1">EMIC_23Q1_SCDPT4!$U$162</definedName>
    <definedName name="SCDPT4_1309999999_20" localSheetId="1">EMIC_23Q1_SCDPT4!$V$162</definedName>
    <definedName name="SCDPT4_1309999999_7" localSheetId="1">EMIC_23Q1_SCDPT4!$I$162</definedName>
    <definedName name="SCDPT4_1309999999_8" localSheetId="1">EMIC_23Q1_SCDPT4!$J$162</definedName>
    <definedName name="SCDPT4_1309999999_9" localSheetId="1">EMIC_23Q1_SCDPT4!$K$162</definedName>
    <definedName name="SCDPT4_1500000000_1" localSheetId="1">EMIC_23Q1_SCDPT4!$C$165</definedName>
    <definedName name="SCDPT4_1500000000_10" localSheetId="1">EMIC_23Q1_SCDPT4!$L$165</definedName>
    <definedName name="SCDPT4_1500000000_11" localSheetId="1">EMIC_23Q1_SCDPT4!$M$165</definedName>
    <definedName name="SCDPT4_1500000000_12" localSheetId="1">EMIC_23Q1_SCDPT4!$N$165</definedName>
    <definedName name="SCDPT4_1500000000_13" localSheetId="1">EMIC_23Q1_SCDPT4!$O$165</definedName>
    <definedName name="SCDPT4_1500000000_14" localSheetId="1">EMIC_23Q1_SCDPT4!$P$165</definedName>
    <definedName name="SCDPT4_1500000000_15" localSheetId="1">EMIC_23Q1_SCDPT4!$Q$165</definedName>
    <definedName name="SCDPT4_1500000000_16" localSheetId="1">EMIC_23Q1_SCDPT4!$R$165</definedName>
    <definedName name="SCDPT4_1500000000_17" localSheetId="1">EMIC_23Q1_SCDPT4!$S$165</definedName>
    <definedName name="SCDPT4_1500000000_18" localSheetId="1">EMIC_23Q1_SCDPT4!$T$165</definedName>
    <definedName name="SCDPT4_1500000000_19" localSheetId="1">EMIC_23Q1_SCDPT4!$U$165</definedName>
    <definedName name="SCDPT4_1500000000_2" localSheetId="1">EMIC_23Q1_SCDPT4!$D$165</definedName>
    <definedName name="SCDPT4_1500000000_20" localSheetId="1">EMIC_23Q1_SCDPT4!$V$165</definedName>
    <definedName name="SCDPT4_1500000000_21" localSheetId="1">EMIC_23Q1_SCDPT4!$W$165</definedName>
    <definedName name="SCDPT4_1500000000_22.01" localSheetId="1">EMIC_23Q1_SCDPT4!$X$165</definedName>
    <definedName name="SCDPT4_1500000000_22.02" localSheetId="1">EMIC_23Q1_SCDPT4!$Y$165</definedName>
    <definedName name="SCDPT4_1500000000_22.03" localSheetId="1">EMIC_23Q1_SCDPT4!$Z$165</definedName>
    <definedName name="SCDPT4_1500000000_24" localSheetId="1">EMIC_23Q1_SCDPT4!$AB$165</definedName>
    <definedName name="SCDPT4_1500000000_25" localSheetId="1">EMIC_23Q1_SCDPT4!$AC$165</definedName>
    <definedName name="SCDPT4_1500000000_26" localSheetId="1">EMIC_23Q1_SCDPT4!$AD$165</definedName>
    <definedName name="SCDPT4_1500000000_27" localSheetId="1">EMIC_23Q1_SCDPT4!$AE$165</definedName>
    <definedName name="SCDPT4_1500000000_28" localSheetId="1">EMIC_23Q1_SCDPT4!$AF$165</definedName>
    <definedName name="SCDPT4_1500000000_29" localSheetId="1">EMIC_23Q1_SCDPT4!$AG$165</definedName>
    <definedName name="SCDPT4_1500000000_3" localSheetId="1">EMIC_23Q1_SCDPT4!$E$165</definedName>
    <definedName name="SCDPT4_1500000000_4" localSheetId="1">EMIC_23Q1_SCDPT4!$F$165</definedName>
    <definedName name="SCDPT4_1500000000_5" localSheetId="1">EMIC_23Q1_SCDPT4!$G$165</definedName>
    <definedName name="SCDPT4_1500000000_7" localSheetId="1">EMIC_23Q1_SCDPT4!$I$165</definedName>
    <definedName name="SCDPT4_1500000000_8" localSheetId="1">EMIC_23Q1_SCDPT4!$J$165</definedName>
    <definedName name="SCDPT4_1500000000_9" localSheetId="1">EMIC_23Q1_SCDPT4!$K$165</definedName>
    <definedName name="SCDPT4_1500000000_Range" localSheetId="1">EMIC_23Q1_SCDPT4!$B$163:$AG$165</definedName>
    <definedName name="SCDPT4_1509999999_10" localSheetId="1">EMIC_23Q1_SCDPT4!$L$166</definedName>
    <definedName name="SCDPT4_1509999999_11" localSheetId="1">EMIC_23Q1_SCDPT4!$M$166</definedName>
    <definedName name="SCDPT4_1509999999_12" localSheetId="1">EMIC_23Q1_SCDPT4!$N$166</definedName>
    <definedName name="SCDPT4_1509999999_13" localSheetId="1">EMIC_23Q1_SCDPT4!$O$166</definedName>
    <definedName name="SCDPT4_1509999999_14" localSheetId="1">EMIC_23Q1_SCDPT4!$P$166</definedName>
    <definedName name="SCDPT4_1509999999_15" localSheetId="1">EMIC_23Q1_SCDPT4!$Q$166</definedName>
    <definedName name="SCDPT4_1509999999_16" localSheetId="1">EMIC_23Q1_SCDPT4!$R$166</definedName>
    <definedName name="SCDPT4_1509999999_17" localSheetId="1">EMIC_23Q1_SCDPT4!$S$166</definedName>
    <definedName name="SCDPT4_1509999999_18" localSheetId="1">EMIC_23Q1_SCDPT4!$T$166</definedName>
    <definedName name="SCDPT4_1509999999_19" localSheetId="1">EMIC_23Q1_SCDPT4!$U$166</definedName>
    <definedName name="SCDPT4_1509999999_20" localSheetId="1">EMIC_23Q1_SCDPT4!$V$166</definedName>
    <definedName name="SCDPT4_1509999999_7" localSheetId="1">EMIC_23Q1_SCDPT4!$I$166</definedName>
    <definedName name="SCDPT4_1509999999_8" localSheetId="1">EMIC_23Q1_SCDPT4!$J$166</definedName>
    <definedName name="SCDPT4_1509999999_9" localSheetId="1">EMIC_23Q1_SCDPT4!$K$166</definedName>
    <definedName name="SCDPT4_1610000000_1" localSheetId="1">EMIC_23Q1_SCDPT4!$C$169</definedName>
    <definedName name="SCDPT4_1610000000_10" localSheetId="1">EMIC_23Q1_SCDPT4!$L$169</definedName>
    <definedName name="SCDPT4_1610000000_11" localSheetId="1">EMIC_23Q1_SCDPT4!$M$169</definedName>
    <definedName name="SCDPT4_1610000000_12" localSheetId="1">EMIC_23Q1_SCDPT4!$N$169</definedName>
    <definedName name="SCDPT4_1610000000_13" localSheetId="1">EMIC_23Q1_SCDPT4!$O$169</definedName>
    <definedName name="SCDPT4_1610000000_14" localSheetId="1">EMIC_23Q1_SCDPT4!$P$169</definedName>
    <definedName name="SCDPT4_1610000000_15" localSheetId="1">EMIC_23Q1_SCDPT4!$Q$169</definedName>
    <definedName name="SCDPT4_1610000000_16" localSheetId="1">EMIC_23Q1_SCDPT4!$R$169</definedName>
    <definedName name="SCDPT4_1610000000_17" localSheetId="1">EMIC_23Q1_SCDPT4!$S$169</definedName>
    <definedName name="SCDPT4_1610000000_18" localSheetId="1">EMIC_23Q1_SCDPT4!$T$169</definedName>
    <definedName name="SCDPT4_1610000000_19" localSheetId="1">EMIC_23Q1_SCDPT4!$U$169</definedName>
    <definedName name="SCDPT4_1610000000_2" localSheetId="1">EMIC_23Q1_SCDPT4!$D$169</definedName>
    <definedName name="SCDPT4_1610000000_20" localSheetId="1">EMIC_23Q1_SCDPT4!$V$169</definedName>
    <definedName name="SCDPT4_1610000000_22.01" localSheetId="1">EMIC_23Q1_SCDPT4!$X$169</definedName>
    <definedName name="SCDPT4_1610000000_22.02" localSheetId="1">EMIC_23Q1_SCDPT4!$Y$169</definedName>
    <definedName name="SCDPT4_1610000000_22.03" localSheetId="1">EMIC_23Q1_SCDPT4!$Z$169</definedName>
    <definedName name="SCDPT4_1610000000_24" localSheetId="1">EMIC_23Q1_SCDPT4!$AB$169</definedName>
    <definedName name="SCDPT4_1610000000_25" localSheetId="1">EMIC_23Q1_SCDPT4!$AC$169</definedName>
    <definedName name="SCDPT4_1610000000_26" localSheetId="1">EMIC_23Q1_SCDPT4!$AD$169</definedName>
    <definedName name="SCDPT4_1610000000_27" localSheetId="1">EMIC_23Q1_SCDPT4!$AE$169</definedName>
    <definedName name="SCDPT4_1610000000_28" localSheetId="1">EMIC_23Q1_SCDPT4!$AF$169</definedName>
    <definedName name="SCDPT4_1610000000_29" localSheetId="1">EMIC_23Q1_SCDPT4!$AG$169</definedName>
    <definedName name="SCDPT4_1610000000_3" localSheetId="1">EMIC_23Q1_SCDPT4!$E$169</definedName>
    <definedName name="SCDPT4_1610000000_4" localSheetId="1">EMIC_23Q1_SCDPT4!$F$169</definedName>
    <definedName name="SCDPT4_1610000000_5" localSheetId="1">EMIC_23Q1_SCDPT4!$G$169</definedName>
    <definedName name="SCDPT4_1610000000_6" localSheetId="1">EMIC_23Q1_SCDPT4!$H$169</definedName>
    <definedName name="SCDPT4_1610000000_7" localSheetId="1">EMIC_23Q1_SCDPT4!$I$169</definedName>
    <definedName name="SCDPT4_1610000000_8" localSheetId="1">EMIC_23Q1_SCDPT4!$J$169</definedName>
    <definedName name="SCDPT4_1610000000_9" localSheetId="1">EMIC_23Q1_SCDPT4!$K$169</definedName>
    <definedName name="SCDPT4_1610000000_Range" localSheetId="1">EMIC_23Q1_SCDPT4!$B$167:$AG$169</definedName>
    <definedName name="SCDPT4_1619999999_10" localSheetId="1">EMIC_23Q1_SCDPT4!$L$170</definedName>
    <definedName name="SCDPT4_1619999999_11" localSheetId="1">EMIC_23Q1_SCDPT4!$M$170</definedName>
    <definedName name="SCDPT4_1619999999_12" localSheetId="1">EMIC_23Q1_SCDPT4!$N$170</definedName>
    <definedName name="SCDPT4_1619999999_13" localSheetId="1">EMIC_23Q1_SCDPT4!$O$170</definedName>
    <definedName name="SCDPT4_1619999999_14" localSheetId="1">EMIC_23Q1_SCDPT4!$P$170</definedName>
    <definedName name="SCDPT4_1619999999_15" localSheetId="1">EMIC_23Q1_SCDPT4!$Q$170</definedName>
    <definedName name="SCDPT4_1619999999_16" localSheetId="1">EMIC_23Q1_SCDPT4!$R$170</definedName>
    <definedName name="SCDPT4_1619999999_17" localSheetId="1">EMIC_23Q1_SCDPT4!$S$170</definedName>
    <definedName name="SCDPT4_1619999999_18" localSheetId="1">EMIC_23Q1_SCDPT4!$T$170</definedName>
    <definedName name="SCDPT4_1619999999_19" localSheetId="1">EMIC_23Q1_SCDPT4!$U$170</definedName>
    <definedName name="SCDPT4_1619999999_20" localSheetId="1">EMIC_23Q1_SCDPT4!$V$170</definedName>
    <definedName name="SCDPT4_1619999999_7" localSheetId="1">EMIC_23Q1_SCDPT4!$I$170</definedName>
    <definedName name="SCDPT4_1619999999_8" localSheetId="1">EMIC_23Q1_SCDPT4!$J$170</definedName>
    <definedName name="SCDPT4_1619999999_9" localSheetId="1">EMIC_23Q1_SCDPT4!$K$170</definedName>
    <definedName name="SCDPT4_1900000000_1" localSheetId="1">EMIC_23Q1_SCDPT4!$C$173</definedName>
    <definedName name="SCDPT4_1900000000_10" localSheetId="1">EMIC_23Q1_SCDPT4!$L$173</definedName>
    <definedName name="SCDPT4_1900000000_11" localSheetId="1">EMIC_23Q1_SCDPT4!$M$173</definedName>
    <definedName name="SCDPT4_1900000000_12" localSheetId="1">EMIC_23Q1_SCDPT4!$N$173</definedName>
    <definedName name="SCDPT4_1900000000_13" localSheetId="1">EMIC_23Q1_SCDPT4!$O$173</definedName>
    <definedName name="SCDPT4_1900000000_14" localSheetId="1">EMIC_23Q1_SCDPT4!$P$173</definedName>
    <definedName name="SCDPT4_1900000000_15" localSheetId="1">EMIC_23Q1_SCDPT4!$Q$173</definedName>
    <definedName name="SCDPT4_1900000000_16" localSheetId="1">EMIC_23Q1_SCDPT4!$R$173</definedName>
    <definedName name="SCDPT4_1900000000_17" localSheetId="1">EMIC_23Q1_SCDPT4!$S$173</definedName>
    <definedName name="SCDPT4_1900000000_18" localSheetId="1">EMIC_23Q1_SCDPT4!$T$173</definedName>
    <definedName name="SCDPT4_1900000000_19" localSheetId="1">EMIC_23Q1_SCDPT4!$U$173</definedName>
    <definedName name="SCDPT4_1900000000_2" localSheetId="1">EMIC_23Q1_SCDPT4!$D$173</definedName>
    <definedName name="SCDPT4_1900000000_20" localSheetId="1">EMIC_23Q1_SCDPT4!$V$173</definedName>
    <definedName name="SCDPT4_1900000000_21" localSheetId="1">EMIC_23Q1_SCDPT4!$W$173</definedName>
    <definedName name="SCDPT4_1900000000_22.01" localSheetId="1">EMIC_23Q1_SCDPT4!$X$173</definedName>
    <definedName name="SCDPT4_1900000000_22.02" localSheetId="1">EMIC_23Q1_SCDPT4!$Y$173</definedName>
    <definedName name="SCDPT4_1900000000_22.03" localSheetId="1">EMIC_23Q1_SCDPT4!$Z$173</definedName>
    <definedName name="SCDPT4_1900000000_24" localSheetId="1">EMIC_23Q1_SCDPT4!$AB$173</definedName>
    <definedName name="SCDPT4_1900000000_25" localSheetId="1">EMIC_23Q1_SCDPT4!$AC$173</definedName>
    <definedName name="SCDPT4_1900000000_26" localSheetId="1">EMIC_23Q1_SCDPT4!$AD$173</definedName>
    <definedName name="SCDPT4_1900000000_27" localSheetId="1">EMIC_23Q1_SCDPT4!$AE$173</definedName>
    <definedName name="SCDPT4_1900000000_28" localSheetId="1">EMIC_23Q1_SCDPT4!$AF$173</definedName>
    <definedName name="SCDPT4_1900000000_29" localSheetId="1">EMIC_23Q1_SCDPT4!$AG$173</definedName>
    <definedName name="SCDPT4_1900000000_3" localSheetId="1">EMIC_23Q1_SCDPT4!$E$173</definedName>
    <definedName name="SCDPT4_1900000000_4" localSheetId="1">EMIC_23Q1_SCDPT4!$F$173</definedName>
    <definedName name="SCDPT4_1900000000_5" localSheetId="1">EMIC_23Q1_SCDPT4!$G$173</definedName>
    <definedName name="SCDPT4_1900000000_7" localSheetId="1">EMIC_23Q1_SCDPT4!$I$173</definedName>
    <definedName name="SCDPT4_1900000000_8" localSheetId="1">EMIC_23Q1_SCDPT4!$J$173</definedName>
    <definedName name="SCDPT4_1900000000_9" localSheetId="1">EMIC_23Q1_SCDPT4!$K$173</definedName>
    <definedName name="SCDPT4_1900000000_Range" localSheetId="1">EMIC_23Q1_SCDPT4!$B$171:$AG$173</definedName>
    <definedName name="SCDPT4_1909999999_10" localSheetId="1">EMIC_23Q1_SCDPT4!$L$174</definedName>
    <definedName name="SCDPT4_1909999999_11" localSheetId="1">EMIC_23Q1_SCDPT4!$M$174</definedName>
    <definedName name="SCDPT4_1909999999_12" localSheetId="1">EMIC_23Q1_SCDPT4!$N$174</definedName>
    <definedName name="SCDPT4_1909999999_13" localSheetId="1">EMIC_23Q1_SCDPT4!$O$174</definedName>
    <definedName name="SCDPT4_1909999999_14" localSheetId="1">EMIC_23Q1_SCDPT4!$P$174</definedName>
    <definedName name="SCDPT4_1909999999_15" localSheetId="1">EMIC_23Q1_SCDPT4!$Q$174</definedName>
    <definedName name="SCDPT4_1909999999_16" localSheetId="1">EMIC_23Q1_SCDPT4!$R$174</definedName>
    <definedName name="SCDPT4_1909999999_17" localSheetId="1">EMIC_23Q1_SCDPT4!$S$174</definedName>
    <definedName name="SCDPT4_1909999999_18" localSheetId="1">EMIC_23Q1_SCDPT4!$T$174</definedName>
    <definedName name="SCDPT4_1909999999_19" localSheetId="1">EMIC_23Q1_SCDPT4!$U$174</definedName>
    <definedName name="SCDPT4_1909999999_20" localSheetId="1">EMIC_23Q1_SCDPT4!$V$174</definedName>
    <definedName name="SCDPT4_1909999999_7" localSheetId="1">EMIC_23Q1_SCDPT4!$I$174</definedName>
    <definedName name="SCDPT4_1909999999_8" localSheetId="1">EMIC_23Q1_SCDPT4!$J$174</definedName>
    <definedName name="SCDPT4_1909999999_9" localSheetId="1">EMIC_23Q1_SCDPT4!$K$174</definedName>
    <definedName name="SCDPT4_2010000000_1" localSheetId="1">EMIC_23Q1_SCDPT4!$C$177</definedName>
    <definedName name="SCDPT4_2010000000_10" localSheetId="1">EMIC_23Q1_SCDPT4!$L$177</definedName>
    <definedName name="SCDPT4_2010000000_11" localSheetId="1">EMIC_23Q1_SCDPT4!$M$177</definedName>
    <definedName name="SCDPT4_2010000000_12" localSheetId="1">EMIC_23Q1_SCDPT4!$N$177</definedName>
    <definedName name="SCDPT4_2010000000_13" localSheetId="1">EMIC_23Q1_SCDPT4!$O$177</definedName>
    <definedName name="SCDPT4_2010000000_14" localSheetId="1">EMIC_23Q1_SCDPT4!$P$177</definedName>
    <definedName name="SCDPT4_2010000000_15" localSheetId="1">EMIC_23Q1_SCDPT4!$Q$177</definedName>
    <definedName name="SCDPT4_2010000000_16" localSheetId="1">EMIC_23Q1_SCDPT4!$R$177</definedName>
    <definedName name="SCDPT4_2010000000_17" localSheetId="1">EMIC_23Q1_SCDPT4!$S$177</definedName>
    <definedName name="SCDPT4_2010000000_18" localSheetId="1">EMIC_23Q1_SCDPT4!$T$177</definedName>
    <definedName name="SCDPT4_2010000000_19" localSheetId="1">EMIC_23Q1_SCDPT4!$U$177</definedName>
    <definedName name="SCDPT4_2010000000_2" localSheetId="1">EMIC_23Q1_SCDPT4!$D$177</definedName>
    <definedName name="SCDPT4_2010000000_20" localSheetId="1">EMIC_23Q1_SCDPT4!$V$177</definedName>
    <definedName name="SCDPT4_2010000000_21" localSheetId="1">EMIC_23Q1_SCDPT4!$W$177</definedName>
    <definedName name="SCDPT4_2010000000_22.01" localSheetId="1">EMIC_23Q1_SCDPT4!$X$177</definedName>
    <definedName name="SCDPT4_2010000000_22.02" localSheetId="1">EMIC_23Q1_SCDPT4!$Y$177</definedName>
    <definedName name="SCDPT4_2010000000_22.03" localSheetId="1">EMIC_23Q1_SCDPT4!$Z$177</definedName>
    <definedName name="SCDPT4_2010000000_24" localSheetId="1">EMIC_23Q1_SCDPT4!$AB$177</definedName>
    <definedName name="SCDPT4_2010000000_25" localSheetId="1">EMIC_23Q1_SCDPT4!$AC$177</definedName>
    <definedName name="SCDPT4_2010000000_26" localSheetId="1">EMIC_23Q1_SCDPT4!$AD$177</definedName>
    <definedName name="SCDPT4_2010000000_27" localSheetId="1">EMIC_23Q1_SCDPT4!$AE$177</definedName>
    <definedName name="SCDPT4_2010000000_28" localSheetId="1">EMIC_23Q1_SCDPT4!$AF$177</definedName>
    <definedName name="SCDPT4_2010000000_29" localSheetId="1">EMIC_23Q1_SCDPT4!$AG$177</definedName>
    <definedName name="SCDPT4_2010000000_3" localSheetId="1">EMIC_23Q1_SCDPT4!$E$177</definedName>
    <definedName name="SCDPT4_2010000000_4" localSheetId="1">EMIC_23Q1_SCDPT4!$F$177</definedName>
    <definedName name="SCDPT4_2010000000_5" localSheetId="1">EMIC_23Q1_SCDPT4!$G$177</definedName>
    <definedName name="SCDPT4_2010000000_7" localSheetId="1">EMIC_23Q1_SCDPT4!$I$177</definedName>
    <definedName name="SCDPT4_2010000000_8" localSheetId="1">EMIC_23Q1_SCDPT4!$J$177</definedName>
    <definedName name="SCDPT4_2010000000_9" localSheetId="1">EMIC_23Q1_SCDPT4!$K$177</definedName>
    <definedName name="SCDPT4_2010000000_Range" localSheetId="1">EMIC_23Q1_SCDPT4!$B$175:$AG$177</definedName>
    <definedName name="SCDPT4_2019999999_10" localSheetId="1">EMIC_23Q1_SCDPT4!$L$178</definedName>
    <definedName name="SCDPT4_2019999999_11" localSheetId="1">EMIC_23Q1_SCDPT4!$M$178</definedName>
    <definedName name="SCDPT4_2019999999_12" localSheetId="1">EMIC_23Q1_SCDPT4!$N$178</definedName>
    <definedName name="SCDPT4_2019999999_13" localSheetId="1">EMIC_23Q1_SCDPT4!$O$178</definedName>
    <definedName name="SCDPT4_2019999999_14" localSheetId="1">EMIC_23Q1_SCDPT4!$P$178</definedName>
    <definedName name="SCDPT4_2019999999_15" localSheetId="1">EMIC_23Q1_SCDPT4!$Q$178</definedName>
    <definedName name="SCDPT4_2019999999_16" localSheetId="1">EMIC_23Q1_SCDPT4!$R$178</definedName>
    <definedName name="SCDPT4_2019999999_17" localSheetId="1">EMIC_23Q1_SCDPT4!$S$178</definedName>
    <definedName name="SCDPT4_2019999999_18" localSheetId="1">EMIC_23Q1_SCDPT4!$T$178</definedName>
    <definedName name="SCDPT4_2019999999_19" localSheetId="1">EMIC_23Q1_SCDPT4!$U$178</definedName>
    <definedName name="SCDPT4_2019999999_20" localSheetId="1">EMIC_23Q1_SCDPT4!$V$178</definedName>
    <definedName name="SCDPT4_2019999999_7" localSheetId="1">EMIC_23Q1_SCDPT4!$I$178</definedName>
    <definedName name="SCDPT4_2019999999_8" localSheetId="1">EMIC_23Q1_SCDPT4!$J$178</definedName>
    <definedName name="SCDPT4_2019999999_9" localSheetId="1">EMIC_23Q1_SCDPT4!$K$178</definedName>
    <definedName name="SCDPT4_2509999997_10" localSheetId="1">EMIC_23Q1_SCDPT4!$L$179</definedName>
    <definedName name="SCDPT4_2509999997_11" localSheetId="1">EMIC_23Q1_SCDPT4!$M$179</definedName>
    <definedName name="SCDPT4_2509999997_12" localSheetId="1">EMIC_23Q1_SCDPT4!$N$179</definedName>
    <definedName name="SCDPT4_2509999997_13" localSheetId="1">EMIC_23Q1_SCDPT4!$O$179</definedName>
    <definedName name="SCDPT4_2509999997_14" localSheetId="1">EMIC_23Q1_SCDPT4!$P$179</definedName>
    <definedName name="SCDPT4_2509999997_15" localSheetId="1">EMIC_23Q1_SCDPT4!$Q$179</definedName>
    <definedName name="SCDPT4_2509999997_16" localSheetId="1">EMIC_23Q1_SCDPT4!$R$179</definedName>
    <definedName name="SCDPT4_2509999997_17" localSheetId="1">EMIC_23Q1_SCDPT4!$S$179</definedName>
    <definedName name="SCDPT4_2509999997_18" localSheetId="1">EMIC_23Q1_SCDPT4!$T$179</definedName>
    <definedName name="SCDPT4_2509999997_19" localSheetId="1">EMIC_23Q1_SCDPT4!$U$179</definedName>
    <definedName name="SCDPT4_2509999997_20" localSheetId="1">EMIC_23Q1_SCDPT4!$V$179</definedName>
    <definedName name="SCDPT4_2509999997_7" localSheetId="1">EMIC_23Q1_SCDPT4!$I$179</definedName>
    <definedName name="SCDPT4_2509999997_8" localSheetId="1">EMIC_23Q1_SCDPT4!$J$179</definedName>
    <definedName name="SCDPT4_2509999997_9" localSheetId="1">EMIC_23Q1_SCDPT4!$K$179</definedName>
    <definedName name="SCDPT4_2509999999_10" localSheetId="1">EMIC_23Q1_SCDPT4!$L$181</definedName>
    <definedName name="SCDPT4_2509999999_11" localSheetId="1">EMIC_23Q1_SCDPT4!$M$181</definedName>
    <definedName name="SCDPT4_2509999999_12" localSheetId="1">EMIC_23Q1_SCDPT4!$N$181</definedName>
    <definedName name="SCDPT4_2509999999_13" localSheetId="1">EMIC_23Q1_SCDPT4!$O$181</definedName>
    <definedName name="SCDPT4_2509999999_14" localSheetId="1">EMIC_23Q1_SCDPT4!$P$181</definedName>
    <definedName name="SCDPT4_2509999999_15" localSheetId="1">EMIC_23Q1_SCDPT4!$Q$181</definedName>
    <definedName name="SCDPT4_2509999999_16" localSheetId="1">EMIC_23Q1_SCDPT4!$R$181</definedName>
    <definedName name="SCDPT4_2509999999_17" localSheetId="1">EMIC_23Q1_SCDPT4!$S$181</definedName>
    <definedName name="SCDPT4_2509999999_18" localSheetId="1">EMIC_23Q1_SCDPT4!$T$181</definedName>
    <definedName name="SCDPT4_2509999999_19" localSheetId="1">EMIC_23Q1_SCDPT4!$U$181</definedName>
    <definedName name="SCDPT4_2509999999_20" localSheetId="1">EMIC_23Q1_SCDPT4!$V$181</definedName>
    <definedName name="SCDPT4_2509999999_7" localSheetId="1">EMIC_23Q1_SCDPT4!$I$181</definedName>
    <definedName name="SCDPT4_2509999999_8" localSheetId="1">EMIC_23Q1_SCDPT4!$J$181</definedName>
    <definedName name="SCDPT4_2509999999_9" localSheetId="1">EMIC_23Q1_SCDPT4!$K$181</definedName>
    <definedName name="SCDPT4_4010000000_1" localSheetId="1">EMIC_23Q1_SCDPT4!$C$184</definedName>
    <definedName name="SCDPT4_4010000000_10" localSheetId="1">EMIC_23Q1_SCDPT4!$L$184</definedName>
    <definedName name="SCDPT4_4010000000_11" localSheetId="1">EMIC_23Q1_SCDPT4!$M$184</definedName>
    <definedName name="SCDPT4_4010000000_12" localSheetId="1">EMIC_23Q1_SCDPT4!$N$184</definedName>
    <definedName name="SCDPT4_4010000000_13" localSheetId="1">EMIC_23Q1_SCDPT4!$O$184</definedName>
    <definedName name="SCDPT4_4010000000_14" localSheetId="1">EMIC_23Q1_SCDPT4!$P$184</definedName>
    <definedName name="SCDPT4_4010000000_15" localSheetId="1">EMIC_23Q1_SCDPT4!$Q$184</definedName>
    <definedName name="SCDPT4_4010000000_16" localSheetId="1">EMIC_23Q1_SCDPT4!$R$184</definedName>
    <definedName name="SCDPT4_4010000000_17" localSheetId="1">EMIC_23Q1_SCDPT4!$S$184</definedName>
    <definedName name="SCDPT4_4010000000_18" localSheetId="1">EMIC_23Q1_SCDPT4!$T$184</definedName>
    <definedName name="SCDPT4_4010000000_19" localSheetId="1">EMIC_23Q1_SCDPT4!$U$184</definedName>
    <definedName name="SCDPT4_4010000000_2" localSheetId="1">EMIC_23Q1_SCDPT4!$D$184</definedName>
    <definedName name="SCDPT4_4010000000_20" localSheetId="1">EMIC_23Q1_SCDPT4!$V$184</definedName>
    <definedName name="SCDPT4_4010000000_22.01" localSheetId="1">EMIC_23Q1_SCDPT4!$X$184</definedName>
    <definedName name="SCDPT4_4010000000_22.02" localSheetId="1">EMIC_23Q1_SCDPT4!$Y$184</definedName>
    <definedName name="SCDPT4_4010000000_22.03" localSheetId="1">EMIC_23Q1_SCDPT4!$Z$184</definedName>
    <definedName name="SCDPT4_4010000000_24" localSheetId="1">EMIC_23Q1_SCDPT4!$AB$184</definedName>
    <definedName name="SCDPT4_4010000000_25" localSheetId="1">EMIC_23Q1_SCDPT4!$AC$184</definedName>
    <definedName name="SCDPT4_4010000000_26" localSheetId="1">EMIC_23Q1_SCDPT4!$AD$184</definedName>
    <definedName name="SCDPT4_4010000000_27" localSheetId="1">EMIC_23Q1_SCDPT4!$AE$184</definedName>
    <definedName name="SCDPT4_4010000000_28" localSheetId="1">EMIC_23Q1_SCDPT4!$AF$184</definedName>
    <definedName name="SCDPT4_4010000000_29" localSheetId="1">EMIC_23Q1_SCDPT4!$AG$184</definedName>
    <definedName name="SCDPT4_4010000000_3" localSheetId="1">EMIC_23Q1_SCDPT4!$E$184</definedName>
    <definedName name="SCDPT4_4010000000_4" localSheetId="1">EMIC_23Q1_SCDPT4!$F$184</definedName>
    <definedName name="SCDPT4_4010000000_5" localSheetId="1">EMIC_23Q1_SCDPT4!$G$184</definedName>
    <definedName name="SCDPT4_4010000000_6" localSheetId="1">EMIC_23Q1_SCDPT4!$H$184</definedName>
    <definedName name="SCDPT4_4010000000_7" localSheetId="1">EMIC_23Q1_SCDPT4!$I$184</definedName>
    <definedName name="SCDPT4_4010000000_8" localSheetId="1">EMIC_23Q1_SCDPT4!$J$184</definedName>
    <definedName name="SCDPT4_4010000000_9" localSheetId="1">EMIC_23Q1_SCDPT4!$K$184</definedName>
    <definedName name="SCDPT4_4010000000_Range" localSheetId="1">EMIC_23Q1_SCDPT4!$B$182:$AG$184</definedName>
    <definedName name="SCDPT4_4019999999_10" localSheetId="1">EMIC_23Q1_SCDPT4!$L$185</definedName>
    <definedName name="SCDPT4_4019999999_11" localSheetId="1">EMIC_23Q1_SCDPT4!$M$185</definedName>
    <definedName name="SCDPT4_4019999999_12" localSheetId="1">EMIC_23Q1_SCDPT4!$N$185</definedName>
    <definedName name="SCDPT4_4019999999_13" localSheetId="1">EMIC_23Q1_SCDPT4!$O$185</definedName>
    <definedName name="SCDPT4_4019999999_14" localSheetId="1">EMIC_23Q1_SCDPT4!$P$185</definedName>
    <definedName name="SCDPT4_4019999999_15" localSheetId="1">EMIC_23Q1_SCDPT4!$Q$185</definedName>
    <definedName name="SCDPT4_4019999999_16" localSheetId="1">EMIC_23Q1_SCDPT4!$R$185</definedName>
    <definedName name="SCDPT4_4019999999_17" localSheetId="1">EMIC_23Q1_SCDPT4!$S$185</definedName>
    <definedName name="SCDPT4_4019999999_18" localSheetId="1">EMIC_23Q1_SCDPT4!$T$185</definedName>
    <definedName name="SCDPT4_4019999999_19" localSheetId="1">EMIC_23Q1_SCDPT4!$U$185</definedName>
    <definedName name="SCDPT4_4019999999_20" localSheetId="1">EMIC_23Q1_SCDPT4!$V$185</definedName>
    <definedName name="SCDPT4_4019999999_7" localSheetId="1">EMIC_23Q1_SCDPT4!$I$185</definedName>
    <definedName name="SCDPT4_4019999999_9" localSheetId="1">EMIC_23Q1_SCDPT4!$K$185</definedName>
    <definedName name="SCDPT4_4020000000_1" localSheetId="1">EMIC_23Q1_SCDPT4!$C$188</definedName>
    <definedName name="SCDPT4_4020000000_10" localSheetId="1">EMIC_23Q1_SCDPT4!$L$188</definedName>
    <definedName name="SCDPT4_4020000000_11" localSheetId="1">EMIC_23Q1_SCDPT4!$M$188</definedName>
    <definedName name="SCDPT4_4020000000_12" localSheetId="1">EMIC_23Q1_SCDPT4!$N$188</definedName>
    <definedName name="SCDPT4_4020000000_13" localSheetId="1">EMIC_23Q1_SCDPT4!$O$188</definedName>
    <definedName name="SCDPT4_4020000000_14" localSheetId="1">EMIC_23Q1_SCDPT4!$P$188</definedName>
    <definedName name="SCDPT4_4020000000_15" localSheetId="1">EMIC_23Q1_SCDPT4!$Q$188</definedName>
    <definedName name="SCDPT4_4020000000_16" localSheetId="1">EMIC_23Q1_SCDPT4!$R$188</definedName>
    <definedName name="SCDPT4_4020000000_17" localSheetId="1">EMIC_23Q1_SCDPT4!$S$188</definedName>
    <definedName name="SCDPT4_4020000000_18" localSheetId="1">EMIC_23Q1_SCDPT4!$T$188</definedName>
    <definedName name="SCDPT4_4020000000_19" localSheetId="1">EMIC_23Q1_SCDPT4!$U$188</definedName>
    <definedName name="SCDPT4_4020000000_2" localSheetId="1">EMIC_23Q1_SCDPT4!$D$188</definedName>
    <definedName name="SCDPT4_4020000000_20" localSheetId="1">EMIC_23Q1_SCDPT4!$V$188</definedName>
    <definedName name="SCDPT4_4020000000_22.01" localSheetId="1">EMIC_23Q1_SCDPT4!$X$188</definedName>
    <definedName name="SCDPT4_4020000000_22.02" localSheetId="1">EMIC_23Q1_SCDPT4!$Y$188</definedName>
    <definedName name="SCDPT4_4020000000_22.03" localSheetId="1">EMIC_23Q1_SCDPT4!$Z$188</definedName>
    <definedName name="SCDPT4_4020000000_24" localSheetId="1">EMIC_23Q1_SCDPT4!$AB$188</definedName>
    <definedName name="SCDPT4_4020000000_25" localSheetId="1">EMIC_23Q1_SCDPT4!$AC$188</definedName>
    <definedName name="SCDPT4_4020000000_26" localSheetId="1">EMIC_23Q1_SCDPT4!$AD$188</definedName>
    <definedName name="SCDPT4_4020000000_27" localSheetId="1">EMIC_23Q1_SCDPT4!$AE$188</definedName>
    <definedName name="SCDPT4_4020000000_28" localSheetId="1">EMIC_23Q1_SCDPT4!$AF$188</definedName>
    <definedName name="SCDPT4_4020000000_29" localSheetId="1">EMIC_23Q1_SCDPT4!$AG$188</definedName>
    <definedName name="SCDPT4_4020000000_3" localSheetId="1">EMIC_23Q1_SCDPT4!$E$188</definedName>
    <definedName name="SCDPT4_4020000000_4" localSheetId="1">EMIC_23Q1_SCDPT4!$F$188</definedName>
    <definedName name="SCDPT4_4020000000_5" localSheetId="1">EMIC_23Q1_SCDPT4!$G$188</definedName>
    <definedName name="SCDPT4_4020000000_6" localSheetId="1">EMIC_23Q1_SCDPT4!$H$188</definedName>
    <definedName name="SCDPT4_4020000000_7" localSheetId="1">EMIC_23Q1_SCDPT4!$I$188</definedName>
    <definedName name="SCDPT4_4020000000_8" localSheetId="1">EMIC_23Q1_SCDPT4!$J$188</definedName>
    <definedName name="SCDPT4_4020000000_9" localSheetId="1">EMIC_23Q1_SCDPT4!$K$188</definedName>
    <definedName name="SCDPT4_4020000000_Range" localSheetId="1">EMIC_23Q1_SCDPT4!$B$186:$AG$188</definedName>
    <definedName name="SCDPT4_4029999999_10" localSheetId="1">EMIC_23Q1_SCDPT4!$L$189</definedName>
    <definedName name="SCDPT4_4029999999_11" localSheetId="1">EMIC_23Q1_SCDPT4!$M$189</definedName>
    <definedName name="SCDPT4_4029999999_12" localSheetId="1">EMIC_23Q1_SCDPT4!$N$189</definedName>
    <definedName name="SCDPT4_4029999999_13" localSheetId="1">EMIC_23Q1_SCDPT4!$O$189</definedName>
    <definedName name="SCDPT4_4029999999_14" localSheetId="1">EMIC_23Q1_SCDPT4!$P$189</definedName>
    <definedName name="SCDPT4_4029999999_15" localSheetId="1">EMIC_23Q1_SCDPT4!$Q$189</definedName>
    <definedName name="SCDPT4_4029999999_16" localSheetId="1">EMIC_23Q1_SCDPT4!$R$189</definedName>
    <definedName name="SCDPT4_4029999999_17" localSheetId="1">EMIC_23Q1_SCDPT4!$S$189</definedName>
    <definedName name="SCDPT4_4029999999_18" localSheetId="1">EMIC_23Q1_SCDPT4!$T$189</definedName>
    <definedName name="SCDPT4_4029999999_19" localSheetId="1">EMIC_23Q1_SCDPT4!$U$189</definedName>
    <definedName name="SCDPT4_4029999999_20" localSheetId="1">EMIC_23Q1_SCDPT4!$V$189</definedName>
    <definedName name="SCDPT4_4029999999_7" localSheetId="1">EMIC_23Q1_SCDPT4!$I$189</definedName>
    <definedName name="SCDPT4_4029999999_9" localSheetId="1">EMIC_23Q1_SCDPT4!$K$189</definedName>
    <definedName name="SCDPT4_4310000000_1" localSheetId="1">EMIC_23Q1_SCDPT4!$C$192</definedName>
    <definedName name="SCDPT4_4310000000_10" localSheetId="1">EMIC_23Q1_SCDPT4!$L$192</definedName>
    <definedName name="SCDPT4_4310000000_11" localSheetId="1">EMIC_23Q1_SCDPT4!$M$192</definedName>
    <definedName name="SCDPT4_4310000000_12" localSheetId="1">EMIC_23Q1_SCDPT4!$N$192</definedName>
    <definedName name="SCDPT4_4310000000_13" localSheetId="1">EMIC_23Q1_SCDPT4!$O$192</definedName>
    <definedName name="SCDPT4_4310000000_14" localSheetId="1">EMIC_23Q1_SCDPT4!$P$192</definedName>
    <definedName name="SCDPT4_4310000000_15" localSheetId="1">EMIC_23Q1_SCDPT4!$Q$192</definedName>
    <definedName name="SCDPT4_4310000000_16" localSheetId="1">EMIC_23Q1_SCDPT4!$R$192</definedName>
    <definedName name="SCDPT4_4310000000_17" localSheetId="1">EMIC_23Q1_SCDPT4!$S$192</definedName>
    <definedName name="SCDPT4_4310000000_18" localSheetId="1">EMIC_23Q1_SCDPT4!$T$192</definedName>
    <definedName name="SCDPT4_4310000000_19" localSheetId="1">EMIC_23Q1_SCDPT4!$U$192</definedName>
    <definedName name="SCDPT4_4310000000_2" localSheetId="1">EMIC_23Q1_SCDPT4!$D$192</definedName>
    <definedName name="SCDPT4_4310000000_20" localSheetId="1">EMIC_23Q1_SCDPT4!$V$192</definedName>
    <definedName name="SCDPT4_4310000000_22.01" localSheetId="1">EMIC_23Q1_SCDPT4!$X$192</definedName>
    <definedName name="SCDPT4_4310000000_22.02" localSheetId="1">EMIC_23Q1_SCDPT4!$Y$192</definedName>
    <definedName name="SCDPT4_4310000000_22.03" localSheetId="1">EMIC_23Q1_SCDPT4!$Z$192</definedName>
    <definedName name="SCDPT4_4310000000_24" localSheetId="1">EMIC_23Q1_SCDPT4!$AB$192</definedName>
    <definedName name="SCDPT4_4310000000_25" localSheetId="1">EMIC_23Q1_SCDPT4!$AC$192</definedName>
    <definedName name="SCDPT4_4310000000_26" localSheetId="1">EMIC_23Q1_SCDPT4!$AD$192</definedName>
    <definedName name="SCDPT4_4310000000_27" localSheetId="1">EMIC_23Q1_SCDPT4!$AE$192</definedName>
    <definedName name="SCDPT4_4310000000_28" localSheetId="1">EMIC_23Q1_SCDPT4!$AF$192</definedName>
    <definedName name="SCDPT4_4310000000_29" localSheetId="1">EMIC_23Q1_SCDPT4!$AG$192</definedName>
    <definedName name="SCDPT4_4310000000_3" localSheetId="1">EMIC_23Q1_SCDPT4!$E$192</definedName>
    <definedName name="SCDPT4_4310000000_4" localSheetId="1">EMIC_23Q1_SCDPT4!$F$192</definedName>
    <definedName name="SCDPT4_4310000000_5" localSheetId="1">EMIC_23Q1_SCDPT4!$G$192</definedName>
    <definedName name="SCDPT4_4310000000_6" localSheetId="1">EMIC_23Q1_SCDPT4!$H$192</definedName>
    <definedName name="SCDPT4_4310000000_7" localSheetId="1">EMIC_23Q1_SCDPT4!$I$192</definedName>
    <definedName name="SCDPT4_4310000000_8" localSheetId="1">EMIC_23Q1_SCDPT4!$J$192</definedName>
    <definedName name="SCDPT4_4310000000_9" localSheetId="1">EMIC_23Q1_SCDPT4!$K$192</definedName>
    <definedName name="SCDPT4_4310000000_Range" localSheetId="1">EMIC_23Q1_SCDPT4!$B$190:$AG$192</definedName>
    <definedName name="SCDPT4_4319999999_10" localSheetId="1">EMIC_23Q1_SCDPT4!$L$193</definedName>
    <definedName name="SCDPT4_4319999999_11" localSheetId="1">EMIC_23Q1_SCDPT4!$M$193</definedName>
    <definedName name="SCDPT4_4319999999_12" localSheetId="1">EMIC_23Q1_SCDPT4!$N$193</definedName>
    <definedName name="SCDPT4_4319999999_13" localSheetId="1">EMIC_23Q1_SCDPT4!$O$193</definedName>
    <definedName name="SCDPT4_4319999999_14" localSheetId="1">EMIC_23Q1_SCDPT4!$P$193</definedName>
    <definedName name="SCDPT4_4319999999_15" localSheetId="1">EMIC_23Q1_SCDPT4!$Q$193</definedName>
    <definedName name="SCDPT4_4319999999_16" localSheetId="1">EMIC_23Q1_SCDPT4!$R$193</definedName>
    <definedName name="SCDPT4_4319999999_17" localSheetId="1">EMIC_23Q1_SCDPT4!$S$193</definedName>
    <definedName name="SCDPT4_4319999999_18" localSheetId="1">EMIC_23Q1_SCDPT4!$T$193</definedName>
    <definedName name="SCDPT4_4319999999_19" localSheetId="1">EMIC_23Q1_SCDPT4!$U$193</definedName>
    <definedName name="SCDPT4_4319999999_20" localSheetId="1">EMIC_23Q1_SCDPT4!$V$193</definedName>
    <definedName name="SCDPT4_4319999999_7" localSheetId="1">EMIC_23Q1_SCDPT4!$I$193</definedName>
    <definedName name="SCDPT4_4319999999_9" localSheetId="1">EMIC_23Q1_SCDPT4!$K$193</definedName>
    <definedName name="SCDPT4_4320000000_1" localSheetId="1">EMIC_23Q1_SCDPT4!$C$196</definedName>
    <definedName name="SCDPT4_4320000000_10" localSheetId="1">EMIC_23Q1_SCDPT4!$L$196</definedName>
    <definedName name="SCDPT4_4320000000_11" localSheetId="1">EMIC_23Q1_SCDPT4!$M$196</definedName>
    <definedName name="SCDPT4_4320000000_12" localSheetId="1">EMIC_23Q1_SCDPT4!$N$196</definedName>
    <definedName name="SCDPT4_4320000000_13" localSheetId="1">EMIC_23Q1_SCDPT4!$O$196</definedName>
    <definedName name="SCDPT4_4320000000_14" localSheetId="1">EMIC_23Q1_SCDPT4!$P$196</definedName>
    <definedName name="SCDPT4_4320000000_15" localSheetId="1">EMIC_23Q1_SCDPT4!$Q$196</definedName>
    <definedName name="SCDPT4_4320000000_16" localSheetId="1">EMIC_23Q1_SCDPT4!$R$196</definedName>
    <definedName name="SCDPT4_4320000000_17" localSheetId="1">EMIC_23Q1_SCDPT4!$S$196</definedName>
    <definedName name="SCDPT4_4320000000_18" localSheetId="1">EMIC_23Q1_SCDPT4!$T$196</definedName>
    <definedName name="SCDPT4_4320000000_19" localSheetId="1">EMIC_23Q1_SCDPT4!$U$196</definedName>
    <definedName name="SCDPT4_4320000000_2" localSheetId="1">EMIC_23Q1_SCDPT4!$D$196</definedName>
    <definedName name="SCDPT4_4320000000_20" localSheetId="1">EMIC_23Q1_SCDPT4!$V$196</definedName>
    <definedName name="SCDPT4_4320000000_22.01" localSheetId="1">EMIC_23Q1_SCDPT4!$X$196</definedName>
    <definedName name="SCDPT4_4320000000_22.02" localSheetId="1">EMIC_23Q1_SCDPT4!$Y$196</definedName>
    <definedName name="SCDPT4_4320000000_22.03" localSheetId="1">EMIC_23Q1_SCDPT4!$Z$196</definedName>
    <definedName name="SCDPT4_4320000000_24" localSheetId="1">EMIC_23Q1_SCDPT4!$AB$196</definedName>
    <definedName name="SCDPT4_4320000000_25" localSheetId="1">EMIC_23Q1_SCDPT4!$AC$196</definedName>
    <definedName name="SCDPT4_4320000000_26" localSheetId="1">EMIC_23Q1_SCDPT4!$AD$196</definedName>
    <definedName name="SCDPT4_4320000000_27" localSheetId="1">EMIC_23Q1_SCDPT4!$AE$196</definedName>
    <definedName name="SCDPT4_4320000000_28" localSheetId="1">EMIC_23Q1_SCDPT4!$AF$196</definedName>
    <definedName name="SCDPT4_4320000000_29" localSheetId="1">EMIC_23Q1_SCDPT4!$AG$196</definedName>
    <definedName name="SCDPT4_4320000000_3" localSheetId="1">EMIC_23Q1_SCDPT4!$E$196</definedName>
    <definedName name="SCDPT4_4320000000_4" localSheetId="1">EMIC_23Q1_SCDPT4!$F$196</definedName>
    <definedName name="SCDPT4_4320000000_5" localSheetId="1">EMIC_23Q1_SCDPT4!$G$196</definedName>
    <definedName name="SCDPT4_4320000000_6" localSheetId="1">EMIC_23Q1_SCDPT4!$H$196</definedName>
    <definedName name="SCDPT4_4320000000_7" localSheetId="1">EMIC_23Q1_SCDPT4!$I$196</definedName>
    <definedName name="SCDPT4_4320000000_8" localSheetId="1">EMIC_23Q1_SCDPT4!$J$196</definedName>
    <definedName name="SCDPT4_4320000000_9" localSheetId="1">EMIC_23Q1_SCDPT4!$K$196</definedName>
    <definedName name="SCDPT4_4320000000_Range" localSheetId="1">EMIC_23Q1_SCDPT4!$B$194:$AG$196</definedName>
    <definedName name="SCDPT4_4329999999_10" localSheetId="1">EMIC_23Q1_SCDPT4!$L$197</definedName>
    <definedName name="SCDPT4_4329999999_11" localSheetId="1">EMIC_23Q1_SCDPT4!$M$197</definedName>
    <definedName name="SCDPT4_4329999999_12" localSheetId="1">EMIC_23Q1_SCDPT4!$N$197</definedName>
    <definedName name="SCDPT4_4329999999_13" localSheetId="1">EMIC_23Q1_SCDPT4!$O$197</definedName>
    <definedName name="SCDPT4_4329999999_14" localSheetId="1">EMIC_23Q1_SCDPT4!$P$197</definedName>
    <definedName name="SCDPT4_4329999999_15" localSheetId="1">EMIC_23Q1_SCDPT4!$Q$197</definedName>
    <definedName name="SCDPT4_4329999999_16" localSheetId="1">EMIC_23Q1_SCDPT4!$R$197</definedName>
    <definedName name="SCDPT4_4329999999_17" localSheetId="1">EMIC_23Q1_SCDPT4!$S$197</definedName>
    <definedName name="SCDPT4_4329999999_18" localSheetId="1">EMIC_23Q1_SCDPT4!$T$197</definedName>
    <definedName name="SCDPT4_4329999999_19" localSheetId="1">EMIC_23Q1_SCDPT4!$U$197</definedName>
    <definedName name="SCDPT4_4329999999_20" localSheetId="1">EMIC_23Q1_SCDPT4!$V$197</definedName>
    <definedName name="SCDPT4_4329999999_7" localSheetId="1">EMIC_23Q1_SCDPT4!$I$197</definedName>
    <definedName name="SCDPT4_4329999999_9" localSheetId="1">EMIC_23Q1_SCDPT4!$K$197</definedName>
    <definedName name="SCDPT4_4509999997_10" localSheetId="1">EMIC_23Q1_SCDPT4!$L$198</definedName>
    <definedName name="SCDPT4_4509999997_11" localSheetId="1">EMIC_23Q1_SCDPT4!$M$198</definedName>
    <definedName name="SCDPT4_4509999997_12" localSheetId="1">EMIC_23Q1_SCDPT4!$N$198</definedName>
    <definedName name="SCDPT4_4509999997_13" localSheetId="1">EMIC_23Q1_SCDPT4!$O$198</definedName>
    <definedName name="SCDPT4_4509999997_14" localSheetId="1">EMIC_23Q1_SCDPT4!$P$198</definedName>
    <definedName name="SCDPT4_4509999997_15" localSheetId="1">EMIC_23Q1_SCDPT4!$Q$198</definedName>
    <definedName name="SCDPT4_4509999997_16" localSheetId="1">EMIC_23Q1_SCDPT4!$R$198</definedName>
    <definedName name="SCDPT4_4509999997_17" localSheetId="1">EMIC_23Q1_SCDPT4!$S$198</definedName>
    <definedName name="SCDPT4_4509999997_18" localSheetId="1">EMIC_23Q1_SCDPT4!$T$198</definedName>
    <definedName name="SCDPT4_4509999997_19" localSheetId="1">EMIC_23Q1_SCDPT4!$U$198</definedName>
    <definedName name="SCDPT4_4509999997_20" localSheetId="1">EMIC_23Q1_SCDPT4!$V$198</definedName>
    <definedName name="SCDPT4_4509999997_7" localSheetId="1">EMIC_23Q1_SCDPT4!$I$198</definedName>
    <definedName name="SCDPT4_4509999997_9" localSheetId="1">EMIC_23Q1_SCDPT4!$K$198</definedName>
    <definedName name="SCDPT4_4509999999_10" localSheetId="1">EMIC_23Q1_SCDPT4!$L$200</definedName>
    <definedName name="SCDPT4_4509999999_11" localSheetId="1">EMIC_23Q1_SCDPT4!$M$200</definedName>
    <definedName name="SCDPT4_4509999999_12" localSheetId="1">EMIC_23Q1_SCDPT4!$N$200</definedName>
    <definedName name="SCDPT4_4509999999_13" localSheetId="1">EMIC_23Q1_SCDPT4!$O$200</definedName>
    <definedName name="SCDPT4_4509999999_14" localSheetId="1">EMIC_23Q1_SCDPT4!$P$200</definedName>
    <definedName name="SCDPT4_4509999999_15" localSheetId="1">EMIC_23Q1_SCDPT4!$Q$200</definedName>
    <definedName name="SCDPT4_4509999999_16" localSheetId="1">EMIC_23Q1_SCDPT4!$R$200</definedName>
    <definedName name="SCDPT4_4509999999_17" localSheetId="1">EMIC_23Q1_SCDPT4!$S$200</definedName>
    <definedName name="SCDPT4_4509999999_18" localSheetId="1">EMIC_23Q1_SCDPT4!$T$200</definedName>
    <definedName name="SCDPT4_4509999999_19" localSheetId="1">EMIC_23Q1_SCDPT4!$U$200</definedName>
    <definedName name="SCDPT4_4509999999_20" localSheetId="1">EMIC_23Q1_SCDPT4!$V$200</definedName>
    <definedName name="SCDPT4_4509999999_7" localSheetId="1">EMIC_23Q1_SCDPT4!$I$200</definedName>
    <definedName name="SCDPT4_4509999999_9" localSheetId="1">EMIC_23Q1_SCDPT4!$K$200</definedName>
    <definedName name="SCDPT4_5010000000_1" localSheetId="1">EMIC_23Q1_SCDPT4!$C$203</definedName>
    <definedName name="SCDPT4_5010000000_10" localSheetId="1">EMIC_23Q1_SCDPT4!$L$203</definedName>
    <definedName name="SCDPT4_5010000000_11" localSheetId="1">EMIC_23Q1_SCDPT4!$M$203</definedName>
    <definedName name="SCDPT4_5010000000_12" localSheetId="1">EMIC_23Q1_SCDPT4!$N$203</definedName>
    <definedName name="SCDPT4_5010000000_13" localSheetId="1">EMIC_23Q1_SCDPT4!$O$203</definedName>
    <definedName name="SCDPT4_5010000000_14" localSheetId="1">EMIC_23Q1_SCDPT4!$P$203</definedName>
    <definedName name="SCDPT4_5010000000_15" localSheetId="1">EMIC_23Q1_SCDPT4!$Q$203</definedName>
    <definedName name="SCDPT4_5010000000_16" localSheetId="1">EMIC_23Q1_SCDPT4!$R$203</definedName>
    <definedName name="SCDPT4_5010000000_17" localSheetId="1">EMIC_23Q1_SCDPT4!$S$203</definedName>
    <definedName name="SCDPT4_5010000000_18" localSheetId="1">EMIC_23Q1_SCDPT4!$T$203</definedName>
    <definedName name="SCDPT4_5010000000_19" localSheetId="1">EMIC_23Q1_SCDPT4!$U$203</definedName>
    <definedName name="SCDPT4_5010000000_2" localSheetId="1">EMIC_23Q1_SCDPT4!$D$203</definedName>
    <definedName name="SCDPT4_5010000000_20" localSheetId="1">EMIC_23Q1_SCDPT4!$V$203</definedName>
    <definedName name="SCDPT4_5010000000_24" localSheetId="1">EMIC_23Q1_SCDPT4!$AB$203</definedName>
    <definedName name="SCDPT4_5010000000_25" localSheetId="1">EMIC_23Q1_SCDPT4!$AC$203</definedName>
    <definedName name="SCDPT4_5010000000_26" localSheetId="1">EMIC_23Q1_SCDPT4!$AD$203</definedName>
    <definedName name="SCDPT4_5010000000_27" localSheetId="1">EMIC_23Q1_SCDPT4!$AE$203</definedName>
    <definedName name="SCDPT4_5010000000_28" localSheetId="1">EMIC_23Q1_SCDPT4!$AF$203</definedName>
    <definedName name="SCDPT4_5010000000_3" localSheetId="1">EMIC_23Q1_SCDPT4!$E$203</definedName>
    <definedName name="SCDPT4_5010000000_4" localSheetId="1">EMIC_23Q1_SCDPT4!$F$203</definedName>
    <definedName name="SCDPT4_5010000000_5" localSheetId="1">EMIC_23Q1_SCDPT4!$G$203</definedName>
    <definedName name="SCDPT4_5010000000_6" localSheetId="1">EMIC_23Q1_SCDPT4!$H$203</definedName>
    <definedName name="SCDPT4_5010000000_7" localSheetId="1">EMIC_23Q1_SCDPT4!$I$203</definedName>
    <definedName name="SCDPT4_5010000000_9" localSheetId="1">EMIC_23Q1_SCDPT4!$K$203</definedName>
    <definedName name="SCDPT4_5010000000_Range" localSheetId="1">EMIC_23Q1_SCDPT4!$B$201:$AG$203</definedName>
    <definedName name="SCDPT4_5019999999_10" localSheetId="1">EMIC_23Q1_SCDPT4!$L$204</definedName>
    <definedName name="SCDPT4_5019999999_11" localSheetId="1">EMIC_23Q1_SCDPT4!$M$204</definedName>
    <definedName name="SCDPT4_5019999999_12" localSheetId="1">EMIC_23Q1_SCDPT4!$N$204</definedName>
    <definedName name="SCDPT4_5019999999_13" localSheetId="1">EMIC_23Q1_SCDPT4!$O$204</definedName>
    <definedName name="SCDPT4_5019999999_14" localSheetId="1">EMIC_23Q1_SCDPT4!$P$204</definedName>
    <definedName name="SCDPT4_5019999999_15" localSheetId="1">EMIC_23Q1_SCDPT4!$Q$204</definedName>
    <definedName name="SCDPT4_5019999999_16" localSheetId="1">EMIC_23Q1_SCDPT4!$R$204</definedName>
    <definedName name="SCDPT4_5019999999_17" localSheetId="1">EMIC_23Q1_SCDPT4!$S$204</definedName>
    <definedName name="SCDPT4_5019999999_18" localSheetId="1">EMIC_23Q1_SCDPT4!$T$204</definedName>
    <definedName name="SCDPT4_5019999999_19" localSheetId="1">EMIC_23Q1_SCDPT4!$U$204</definedName>
    <definedName name="SCDPT4_5019999999_20" localSheetId="1">EMIC_23Q1_SCDPT4!$V$204</definedName>
    <definedName name="SCDPT4_5019999999_7" localSheetId="1">EMIC_23Q1_SCDPT4!$I$204</definedName>
    <definedName name="SCDPT4_5019999999_9" localSheetId="1">EMIC_23Q1_SCDPT4!$K$204</definedName>
    <definedName name="SCDPT4_5020000000_1" localSheetId="1">EMIC_23Q1_SCDPT4!$C$207</definedName>
    <definedName name="SCDPT4_5020000000_10" localSheetId="1">EMIC_23Q1_SCDPT4!$L$207</definedName>
    <definedName name="SCDPT4_5020000000_11" localSheetId="1">EMIC_23Q1_SCDPT4!$M$207</definedName>
    <definedName name="SCDPT4_5020000000_12" localSheetId="1">EMIC_23Q1_SCDPT4!$N$207</definedName>
    <definedName name="SCDPT4_5020000000_13" localSheetId="1">EMIC_23Q1_SCDPT4!$O$207</definedName>
    <definedName name="SCDPT4_5020000000_14" localSheetId="1">EMIC_23Q1_SCDPT4!$P$207</definedName>
    <definedName name="SCDPT4_5020000000_15" localSheetId="1">EMIC_23Q1_SCDPT4!$Q$207</definedName>
    <definedName name="SCDPT4_5020000000_16" localSheetId="1">EMIC_23Q1_SCDPT4!$R$207</definedName>
    <definedName name="SCDPT4_5020000000_17" localSheetId="1">EMIC_23Q1_SCDPT4!$S$207</definedName>
    <definedName name="SCDPT4_5020000000_18" localSheetId="1">EMIC_23Q1_SCDPT4!$T$207</definedName>
    <definedName name="SCDPT4_5020000000_19" localSheetId="1">EMIC_23Q1_SCDPT4!$U$207</definedName>
    <definedName name="SCDPT4_5020000000_2" localSheetId="1">EMIC_23Q1_SCDPT4!$D$207</definedName>
    <definedName name="SCDPT4_5020000000_20" localSheetId="1">EMIC_23Q1_SCDPT4!$V$207</definedName>
    <definedName name="SCDPT4_5020000000_24" localSheetId="1">EMIC_23Q1_SCDPT4!$AB$207</definedName>
    <definedName name="SCDPT4_5020000000_25" localSheetId="1">EMIC_23Q1_SCDPT4!$AC$207</definedName>
    <definedName name="SCDPT4_5020000000_26" localSheetId="1">EMIC_23Q1_SCDPT4!$AD$207</definedName>
    <definedName name="SCDPT4_5020000000_27" localSheetId="1">EMIC_23Q1_SCDPT4!$AE$207</definedName>
    <definedName name="SCDPT4_5020000000_28" localSheetId="1">EMIC_23Q1_SCDPT4!$AF$207</definedName>
    <definedName name="SCDPT4_5020000000_3" localSheetId="1">EMIC_23Q1_SCDPT4!$E$207</definedName>
    <definedName name="SCDPT4_5020000000_4" localSheetId="1">EMIC_23Q1_SCDPT4!$F$207</definedName>
    <definedName name="SCDPT4_5020000000_5" localSheetId="1">EMIC_23Q1_SCDPT4!$G$207</definedName>
    <definedName name="SCDPT4_5020000000_6" localSheetId="1">EMIC_23Q1_SCDPT4!$H$207</definedName>
    <definedName name="SCDPT4_5020000000_7" localSheetId="1">EMIC_23Q1_SCDPT4!$I$207</definedName>
    <definedName name="SCDPT4_5020000000_9" localSheetId="1">EMIC_23Q1_SCDPT4!$K$207</definedName>
    <definedName name="SCDPT4_5020000000_Range" localSheetId="1">EMIC_23Q1_SCDPT4!$B$205:$AG$207</definedName>
    <definedName name="SCDPT4_5029999999_10" localSheetId="1">EMIC_23Q1_SCDPT4!$L$208</definedName>
    <definedName name="SCDPT4_5029999999_11" localSheetId="1">EMIC_23Q1_SCDPT4!$M$208</definedName>
    <definedName name="SCDPT4_5029999999_12" localSheetId="1">EMIC_23Q1_SCDPT4!$N$208</definedName>
    <definedName name="SCDPT4_5029999999_13" localSheetId="1">EMIC_23Q1_SCDPT4!$O$208</definedName>
    <definedName name="SCDPT4_5029999999_14" localSheetId="1">EMIC_23Q1_SCDPT4!$P$208</definedName>
    <definedName name="SCDPT4_5029999999_15" localSheetId="1">EMIC_23Q1_SCDPT4!$Q$208</definedName>
    <definedName name="SCDPT4_5029999999_16" localSheetId="1">EMIC_23Q1_SCDPT4!$R$208</definedName>
    <definedName name="SCDPT4_5029999999_17" localSheetId="1">EMIC_23Q1_SCDPT4!$S$208</definedName>
    <definedName name="SCDPT4_5029999999_18" localSheetId="1">EMIC_23Q1_SCDPT4!$T$208</definedName>
    <definedName name="SCDPT4_5029999999_19" localSheetId="1">EMIC_23Q1_SCDPT4!$U$208</definedName>
    <definedName name="SCDPT4_5029999999_20" localSheetId="1">EMIC_23Q1_SCDPT4!$V$208</definedName>
    <definedName name="SCDPT4_5029999999_7" localSheetId="1">EMIC_23Q1_SCDPT4!$I$208</definedName>
    <definedName name="SCDPT4_5029999999_9" localSheetId="1">EMIC_23Q1_SCDPT4!$K$208</definedName>
    <definedName name="SCDPT4_5310000000_1" localSheetId="1">EMIC_23Q1_SCDPT4!$C$211</definedName>
    <definedName name="SCDPT4_5310000000_10" localSheetId="1">EMIC_23Q1_SCDPT4!$L$211</definedName>
    <definedName name="SCDPT4_5310000000_11" localSheetId="1">EMIC_23Q1_SCDPT4!$M$211</definedName>
    <definedName name="SCDPT4_5310000000_12" localSheetId="1">EMIC_23Q1_SCDPT4!$N$211</definedName>
    <definedName name="SCDPT4_5310000000_13" localSheetId="1">EMIC_23Q1_SCDPT4!$O$211</definedName>
    <definedName name="SCDPT4_5310000000_14" localSheetId="1">EMIC_23Q1_SCDPT4!$P$211</definedName>
    <definedName name="SCDPT4_5310000000_15" localSheetId="1">EMIC_23Q1_SCDPT4!$Q$211</definedName>
    <definedName name="SCDPT4_5310000000_16" localSheetId="1">EMIC_23Q1_SCDPT4!$R$211</definedName>
    <definedName name="SCDPT4_5310000000_17" localSheetId="1">EMIC_23Q1_SCDPT4!$S$211</definedName>
    <definedName name="SCDPT4_5310000000_18" localSheetId="1">EMIC_23Q1_SCDPT4!$T$211</definedName>
    <definedName name="SCDPT4_5310000000_19" localSheetId="1">EMIC_23Q1_SCDPT4!$U$211</definedName>
    <definedName name="SCDPT4_5310000000_2" localSheetId="1">EMIC_23Q1_SCDPT4!$D$211</definedName>
    <definedName name="SCDPT4_5310000000_20" localSheetId="1">EMIC_23Q1_SCDPT4!$V$211</definedName>
    <definedName name="SCDPT4_5310000000_22.01" localSheetId="1">EMIC_23Q1_SCDPT4!$X$211</definedName>
    <definedName name="SCDPT4_5310000000_22.02" localSheetId="1">EMIC_23Q1_SCDPT4!$Y$211</definedName>
    <definedName name="SCDPT4_5310000000_22.03" localSheetId="1">EMIC_23Q1_SCDPT4!$Z$211</definedName>
    <definedName name="SCDPT4_5310000000_24" localSheetId="1">EMIC_23Q1_SCDPT4!$AB$211</definedName>
    <definedName name="SCDPT4_5310000000_25" localSheetId="1">EMIC_23Q1_SCDPT4!$AC$211</definedName>
    <definedName name="SCDPT4_5310000000_26" localSheetId="1">EMIC_23Q1_SCDPT4!$AD$211</definedName>
    <definedName name="SCDPT4_5310000000_27" localSheetId="1">EMIC_23Q1_SCDPT4!$AE$211</definedName>
    <definedName name="SCDPT4_5310000000_28" localSheetId="1">EMIC_23Q1_SCDPT4!$AF$211</definedName>
    <definedName name="SCDPT4_5310000000_29" localSheetId="1">EMIC_23Q1_SCDPT4!$AG$211</definedName>
    <definedName name="SCDPT4_5310000000_3" localSheetId="1">EMIC_23Q1_SCDPT4!$E$211</definedName>
    <definedName name="SCDPT4_5310000000_4" localSheetId="1">EMIC_23Q1_SCDPT4!$F$211</definedName>
    <definedName name="SCDPT4_5310000000_5" localSheetId="1">EMIC_23Q1_SCDPT4!$G$211</definedName>
    <definedName name="SCDPT4_5310000000_6" localSheetId="1">EMIC_23Q1_SCDPT4!$H$211</definedName>
    <definedName name="SCDPT4_5310000000_7" localSheetId="1">EMIC_23Q1_SCDPT4!$I$211</definedName>
    <definedName name="SCDPT4_5310000000_9" localSheetId="1">EMIC_23Q1_SCDPT4!$K$211</definedName>
    <definedName name="SCDPT4_5310000000_Range" localSheetId="1">EMIC_23Q1_SCDPT4!$B$209:$AG$211</definedName>
    <definedName name="SCDPT4_5319999999_10" localSheetId="1">EMIC_23Q1_SCDPT4!$L$212</definedName>
    <definedName name="SCDPT4_5319999999_11" localSheetId="1">EMIC_23Q1_SCDPT4!$M$212</definedName>
    <definedName name="SCDPT4_5319999999_12" localSheetId="1">EMIC_23Q1_SCDPT4!$N$212</definedName>
    <definedName name="SCDPT4_5319999999_13" localSheetId="1">EMIC_23Q1_SCDPT4!$O$212</definedName>
    <definedName name="SCDPT4_5319999999_14" localSheetId="1">EMIC_23Q1_SCDPT4!$P$212</definedName>
    <definedName name="SCDPT4_5319999999_15" localSheetId="1">EMIC_23Q1_SCDPT4!$Q$212</definedName>
    <definedName name="SCDPT4_5319999999_16" localSheetId="1">EMIC_23Q1_SCDPT4!$R$212</definedName>
    <definedName name="SCDPT4_5319999999_17" localSheetId="1">EMIC_23Q1_SCDPT4!$S$212</definedName>
    <definedName name="SCDPT4_5319999999_18" localSheetId="1">EMIC_23Q1_SCDPT4!$T$212</definedName>
    <definedName name="SCDPT4_5319999999_19" localSheetId="1">EMIC_23Q1_SCDPT4!$U$212</definedName>
    <definedName name="SCDPT4_5319999999_20" localSheetId="1">EMIC_23Q1_SCDPT4!$V$212</definedName>
    <definedName name="SCDPT4_5319999999_7" localSheetId="1">EMIC_23Q1_SCDPT4!$I$212</definedName>
    <definedName name="SCDPT4_5319999999_9" localSheetId="1">EMIC_23Q1_SCDPT4!$K$212</definedName>
    <definedName name="SCDPT4_5320000000_1" localSheetId="1">EMIC_23Q1_SCDPT4!$C$215</definedName>
    <definedName name="SCDPT4_5320000000_10" localSheetId="1">EMIC_23Q1_SCDPT4!$L$215</definedName>
    <definedName name="SCDPT4_5320000000_11" localSheetId="1">EMIC_23Q1_SCDPT4!$M$215</definedName>
    <definedName name="SCDPT4_5320000000_12" localSheetId="1">EMIC_23Q1_SCDPT4!$N$215</definedName>
    <definedName name="SCDPT4_5320000000_13" localSheetId="1">EMIC_23Q1_SCDPT4!$O$215</definedName>
    <definedName name="SCDPT4_5320000000_14" localSheetId="1">EMIC_23Q1_SCDPT4!$P$215</definedName>
    <definedName name="SCDPT4_5320000000_15" localSheetId="1">EMIC_23Q1_SCDPT4!$Q$215</definedName>
    <definedName name="SCDPT4_5320000000_16" localSheetId="1">EMIC_23Q1_SCDPT4!$R$215</definedName>
    <definedName name="SCDPT4_5320000000_17" localSheetId="1">EMIC_23Q1_SCDPT4!$S$215</definedName>
    <definedName name="SCDPT4_5320000000_18" localSheetId="1">EMIC_23Q1_SCDPT4!$T$215</definedName>
    <definedName name="SCDPT4_5320000000_19" localSheetId="1">EMIC_23Q1_SCDPT4!$U$215</definedName>
    <definedName name="SCDPT4_5320000000_2" localSheetId="1">EMIC_23Q1_SCDPT4!$D$215</definedName>
    <definedName name="SCDPT4_5320000000_20" localSheetId="1">EMIC_23Q1_SCDPT4!$V$215</definedName>
    <definedName name="SCDPT4_5320000000_22.01" localSheetId="1">EMIC_23Q1_SCDPT4!$X$215</definedName>
    <definedName name="SCDPT4_5320000000_22.02" localSheetId="1">EMIC_23Q1_SCDPT4!$Y$215</definedName>
    <definedName name="SCDPT4_5320000000_22.03" localSheetId="1">EMIC_23Q1_SCDPT4!$Z$215</definedName>
    <definedName name="SCDPT4_5320000000_24" localSheetId="1">EMIC_23Q1_SCDPT4!$AB$215</definedName>
    <definedName name="SCDPT4_5320000000_25" localSheetId="1">EMIC_23Q1_SCDPT4!$AC$215</definedName>
    <definedName name="SCDPT4_5320000000_26" localSheetId="1">EMIC_23Q1_SCDPT4!$AD$215</definedName>
    <definedName name="SCDPT4_5320000000_27" localSheetId="1">EMIC_23Q1_SCDPT4!$AE$215</definedName>
    <definedName name="SCDPT4_5320000000_28" localSheetId="1">EMIC_23Q1_SCDPT4!$AF$215</definedName>
    <definedName name="SCDPT4_5320000000_29" localSheetId="1">EMIC_23Q1_SCDPT4!$AG$215</definedName>
    <definedName name="SCDPT4_5320000000_3" localSheetId="1">EMIC_23Q1_SCDPT4!$E$215</definedName>
    <definedName name="SCDPT4_5320000000_4" localSheetId="1">EMIC_23Q1_SCDPT4!$F$215</definedName>
    <definedName name="SCDPT4_5320000000_5" localSheetId="1">EMIC_23Q1_SCDPT4!$G$215</definedName>
    <definedName name="SCDPT4_5320000000_6" localSheetId="1">EMIC_23Q1_SCDPT4!$H$215</definedName>
    <definedName name="SCDPT4_5320000000_7" localSheetId="1">EMIC_23Q1_SCDPT4!$I$215</definedName>
    <definedName name="SCDPT4_5320000000_9" localSheetId="1">EMIC_23Q1_SCDPT4!$K$215</definedName>
    <definedName name="SCDPT4_5320000000_Range" localSheetId="1">EMIC_23Q1_SCDPT4!$B$213:$AG$215</definedName>
    <definedName name="SCDPT4_5329999999_10" localSheetId="1">EMIC_23Q1_SCDPT4!$L$216</definedName>
    <definedName name="SCDPT4_5329999999_11" localSheetId="1">EMIC_23Q1_SCDPT4!$M$216</definedName>
    <definedName name="SCDPT4_5329999999_12" localSheetId="1">EMIC_23Q1_SCDPT4!$N$216</definedName>
    <definedName name="SCDPT4_5329999999_13" localSheetId="1">EMIC_23Q1_SCDPT4!$O$216</definedName>
    <definedName name="SCDPT4_5329999999_14" localSheetId="1">EMIC_23Q1_SCDPT4!$P$216</definedName>
    <definedName name="SCDPT4_5329999999_15" localSheetId="1">EMIC_23Q1_SCDPT4!$Q$216</definedName>
    <definedName name="SCDPT4_5329999999_16" localSheetId="1">EMIC_23Q1_SCDPT4!$R$216</definedName>
    <definedName name="SCDPT4_5329999999_17" localSheetId="1">EMIC_23Q1_SCDPT4!$S$216</definedName>
    <definedName name="SCDPT4_5329999999_18" localSheetId="1">EMIC_23Q1_SCDPT4!$T$216</definedName>
    <definedName name="SCDPT4_5329999999_19" localSheetId="1">EMIC_23Q1_SCDPT4!$U$216</definedName>
    <definedName name="SCDPT4_5329999999_20" localSheetId="1">EMIC_23Q1_SCDPT4!$V$216</definedName>
    <definedName name="SCDPT4_5329999999_7" localSheetId="1">EMIC_23Q1_SCDPT4!$I$216</definedName>
    <definedName name="SCDPT4_5329999999_9" localSheetId="1">EMIC_23Q1_SCDPT4!$K$216</definedName>
    <definedName name="SCDPT4_5510000000_1" localSheetId="1">EMIC_23Q1_SCDPT4!$C$219</definedName>
    <definedName name="SCDPT4_5510000000_10" localSheetId="1">EMIC_23Q1_SCDPT4!$L$219</definedName>
    <definedName name="SCDPT4_5510000000_11" localSheetId="1">EMIC_23Q1_SCDPT4!$M$219</definedName>
    <definedName name="SCDPT4_5510000000_12" localSheetId="1">EMIC_23Q1_SCDPT4!$N$219</definedName>
    <definedName name="SCDPT4_5510000000_13" localSheetId="1">EMIC_23Q1_SCDPT4!$O$219</definedName>
    <definedName name="SCDPT4_5510000000_14" localSheetId="1">EMIC_23Q1_SCDPT4!$P$219</definedName>
    <definedName name="SCDPT4_5510000000_15" localSheetId="1">EMIC_23Q1_SCDPT4!$Q$219</definedName>
    <definedName name="SCDPT4_5510000000_16" localSheetId="1">EMIC_23Q1_SCDPT4!$R$219</definedName>
    <definedName name="SCDPT4_5510000000_17" localSheetId="1">EMIC_23Q1_SCDPT4!$S$219</definedName>
    <definedName name="SCDPT4_5510000000_18" localSheetId="1">EMIC_23Q1_SCDPT4!$T$219</definedName>
    <definedName name="SCDPT4_5510000000_19" localSheetId="1">EMIC_23Q1_SCDPT4!$U$219</definedName>
    <definedName name="SCDPT4_5510000000_2" localSheetId="1">EMIC_23Q1_SCDPT4!$D$219</definedName>
    <definedName name="SCDPT4_5510000000_20" localSheetId="1">EMIC_23Q1_SCDPT4!$V$219</definedName>
    <definedName name="SCDPT4_5510000000_22.01" localSheetId="1">EMIC_23Q1_SCDPT4!$X$219</definedName>
    <definedName name="SCDPT4_5510000000_22.02" localSheetId="1">EMIC_23Q1_SCDPT4!$Y$219</definedName>
    <definedName name="SCDPT4_5510000000_22.03" localSheetId="1">EMIC_23Q1_SCDPT4!$Z$219</definedName>
    <definedName name="SCDPT4_5510000000_24" localSheetId="1">EMIC_23Q1_SCDPT4!$AB$219</definedName>
    <definedName name="SCDPT4_5510000000_25" localSheetId="1">EMIC_23Q1_SCDPT4!$AC$219</definedName>
    <definedName name="SCDPT4_5510000000_26" localSheetId="1">EMIC_23Q1_SCDPT4!$AD$219</definedName>
    <definedName name="SCDPT4_5510000000_27" localSheetId="1">EMIC_23Q1_SCDPT4!$AE$219</definedName>
    <definedName name="SCDPT4_5510000000_28" localSheetId="1">EMIC_23Q1_SCDPT4!$AF$219</definedName>
    <definedName name="SCDPT4_5510000000_29" localSheetId="1">EMIC_23Q1_SCDPT4!$AG$219</definedName>
    <definedName name="SCDPT4_5510000000_3" localSheetId="1">EMIC_23Q1_SCDPT4!$E$219</definedName>
    <definedName name="SCDPT4_5510000000_4" localSheetId="1">EMIC_23Q1_SCDPT4!$F$219</definedName>
    <definedName name="SCDPT4_5510000000_5" localSheetId="1">EMIC_23Q1_SCDPT4!$G$219</definedName>
    <definedName name="SCDPT4_5510000000_6" localSheetId="1">EMIC_23Q1_SCDPT4!$H$219</definedName>
    <definedName name="SCDPT4_5510000000_7" localSheetId="1">EMIC_23Q1_SCDPT4!$I$219</definedName>
    <definedName name="SCDPT4_5510000000_9" localSheetId="1">EMIC_23Q1_SCDPT4!$K$219</definedName>
    <definedName name="SCDPT4_5510000000_Range" localSheetId="1">EMIC_23Q1_SCDPT4!$B$217:$AG$219</definedName>
    <definedName name="SCDPT4_5519999999_10" localSheetId="1">EMIC_23Q1_SCDPT4!$L$220</definedName>
    <definedName name="SCDPT4_5519999999_11" localSheetId="1">EMIC_23Q1_SCDPT4!$M$220</definedName>
    <definedName name="SCDPT4_5519999999_12" localSheetId="1">EMIC_23Q1_SCDPT4!$N$220</definedName>
    <definedName name="SCDPT4_5519999999_13" localSheetId="1">EMIC_23Q1_SCDPT4!$O$220</definedName>
    <definedName name="SCDPT4_5519999999_14" localSheetId="1">EMIC_23Q1_SCDPT4!$P$220</definedName>
    <definedName name="SCDPT4_5519999999_15" localSheetId="1">EMIC_23Q1_SCDPT4!$Q$220</definedName>
    <definedName name="SCDPT4_5519999999_16" localSheetId="1">EMIC_23Q1_SCDPT4!$R$220</definedName>
    <definedName name="SCDPT4_5519999999_17" localSheetId="1">EMIC_23Q1_SCDPT4!$S$220</definedName>
    <definedName name="SCDPT4_5519999999_18" localSheetId="1">EMIC_23Q1_SCDPT4!$T$220</definedName>
    <definedName name="SCDPT4_5519999999_19" localSheetId="1">EMIC_23Q1_SCDPT4!$U$220</definedName>
    <definedName name="SCDPT4_5519999999_20" localSheetId="1">EMIC_23Q1_SCDPT4!$V$220</definedName>
    <definedName name="SCDPT4_5519999999_7" localSheetId="1">EMIC_23Q1_SCDPT4!$I$220</definedName>
    <definedName name="SCDPT4_5519999999_9" localSheetId="1">EMIC_23Q1_SCDPT4!$K$220</definedName>
    <definedName name="SCDPT4_5520000000_1" localSheetId="1">EMIC_23Q1_SCDPT4!$C$223</definedName>
    <definedName name="SCDPT4_5520000000_10" localSheetId="1">EMIC_23Q1_SCDPT4!$L$223</definedName>
    <definedName name="SCDPT4_5520000000_11" localSheetId="1">EMIC_23Q1_SCDPT4!$M$223</definedName>
    <definedName name="SCDPT4_5520000000_12" localSheetId="1">EMIC_23Q1_SCDPT4!$N$223</definedName>
    <definedName name="SCDPT4_5520000000_13" localSheetId="1">EMIC_23Q1_SCDPT4!$O$223</definedName>
    <definedName name="SCDPT4_5520000000_14" localSheetId="1">EMIC_23Q1_SCDPT4!$P$223</definedName>
    <definedName name="SCDPT4_5520000000_15" localSheetId="1">EMIC_23Q1_SCDPT4!$Q$223</definedName>
    <definedName name="SCDPT4_5520000000_16" localSheetId="1">EMIC_23Q1_SCDPT4!$R$223</definedName>
    <definedName name="SCDPT4_5520000000_17" localSheetId="1">EMIC_23Q1_SCDPT4!$S$223</definedName>
    <definedName name="SCDPT4_5520000000_18" localSheetId="1">EMIC_23Q1_SCDPT4!$T$223</definedName>
    <definedName name="SCDPT4_5520000000_19" localSheetId="1">EMIC_23Q1_SCDPT4!$U$223</definedName>
    <definedName name="SCDPT4_5520000000_2" localSheetId="1">EMIC_23Q1_SCDPT4!$D$223</definedName>
    <definedName name="SCDPT4_5520000000_20" localSheetId="1">EMIC_23Q1_SCDPT4!$V$223</definedName>
    <definedName name="SCDPT4_5520000000_22.01" localSheetId="1">EMIC_23Q1_SCDPT4!$X$223</definedName>
    <definedName name="SCDPT4_5520000000_22.02" localSheetId="1">EMIC_23Q1_SCDPT4!$Y$223</definedName>
    <definedName name="SCDPT4_5520000000_22.03" localSheetId="1">EMIC_23Q1_SCDPT4!$Z$223</definedName>
    <definedName name="SCDPT4_5520000000_24" localSheetId="1">EMIC_23Q1_SCDPT4!$AB$223</definedName>
    <definedName name="SCDPT4_5520000000_25" localSheetId="1">EMIC_23Q1_SCDPT4!$AC$223</definedName>
    <definedName name="SCDPT4_5520000000_26" localSheetId="1">EMIC_23Q1_SCDPT4!$AD$223</definedName>
    <definedName name="SCDPT4_5520000000_27" localSheetId="1">EMIC_23Q1_SCDPT4!$AE$223</definedName>
    <definedName name="SCDPT4_5520000000_28" localSheetId="1">EMIC_23Q1_SCDPT4!$AF$223</definedName>
    <definedName name="SCDPT4_5520000000_29" localSheetId="1">EMIC_23Q1_SCDPT4!$AG$223</definedName>
    <definedName name="SCDPT4_5520000000_3" localSheetId="1">EMIC_23Q1_SCDPT4!$E$223</definedName>
    <definedName name="SCDPT4_5520000000_4" localSheetId="1">EMIC_23Q1_SCDPT4!$F$223</definedName>
    <definedName name="SCDPT4_5520000000_5" localSheetId="1">EMIC_23Q1_SCDPT4!$G$223</definedName>
    <definedName name="SCDPT4_5520000000_6" localSheetId="1">EMIC_23Q1_SCDPT4!$H$223</definedName>
    <definedName name="SCDPT4_5520000000_7" localSheetId="1">EMIC_23Q1_SCDPT4!$I$223</definedName>
    <definedName name="SCDPT4_5520000000_9" localSheetId="1">EMIC_23Q1_SCDPT4!$K$223</definedName>
    <definedName name="SCDPT4_5520000000_Range" localSheetId="1">EMIC_23Q1_SCDPT4!$B$221:$AG$223</definedName>
    <definedName name="SCDPT4_5529999999_10" localSheetId="1">EMIC_23Q1_SCDPT4!$L$224</definedName>
    <definedName name="SCDPT4_5529999999_11" localSheetId="1">EMIC_23Q1_SCDPT4!$M$224</definedName>
    <definedName name="SCDPT4_5529999999_12" localSheetId="1">EMIC_23Q1_SCDPT4!$N$224</definedName>
    <definedName name="SCDPT4_5529999999_13" localSheetId="1">EMIC_23Q1_SCDPT4!$O$224</definedName>
    <definedName name="SCDPT4_5529999999_14" localSheetId="1">EMIC_23Q1_SCDPT4!$P$224</definedName>
    <definedName name="SCDPT4_5529999999_15" localSheetId="1">EMIC_23Q1_SCDPT4!$Q$224</definedName>
    <definedName name="SCDPT4_5529999999_16" localSheetId="1">EMIC_23Q1_SCDPT4!$R$224</definedName>
    <definedName name="SCDPT4_5529999999_17" localSheetId="1">EMIC_23Q1_SCDPT4!$S$224</definedName>
    <definedName name="SCDPT4_5529999999_18" localSheetId="1">EMIC_23Q1_SCDPT4!$T$224</definedName>
    <definedName name="SCDPT4_5529999999_19" localSheetId="1">EMIC_23Q1_SCDPT4!$U$224</definedName>
    <definedName name="SCDPT4_5529999999_20" localSheetId="1">EMIC_23Q1_SCDPT4!$V$224</definedName>
    <definedName name="SCDPT4_5529999999_7" localSheetId="1">EMIC_23Q1_SCDPT4!$I$224</definedName>
    <definedName name="SCDPT4_5529999999_9" localSheetId="1">EMIC_23Q1_SCDPT4!$K$224</definedName>
    <definedName name="SCDPT4_5710000000_1" localSheetId="1">EMIC_23Q1_SCDPT4!$C$227</definedName>
    <definedName name="SCDPT4_5710000000_10" localSheetId="1">EMIC_23Q1_SCDPT4!$L$227</definedName>
    <definedName name="SCDPT4_5710000000_11" localSheetId="1">EMIC_23Q1_SCDPT4!$M$227</definedName>
    <definedName name="SCDPT4_5710000000_12" localSheetId="1">EMIC_23Q1_SCDPT4!$N$227</definedName>
    <definedName name="SCDPT4_5710000000_13" localSheetId="1">EMIC_23Q1_SCDPT4!$O$227</definedName>
    <definedName name="SCDPT4_5710000000_14" localSheetId="1">EMIC_23Q1_SCDPT4!$P$227</definedName>
    <definedName name="SCDPT4_5710000000_15" localSheetId="1">EMIC_23Q1_SCDPT4!$Q$227</definedName>
    <definedName name="SCDPT4_5710000000_16" localSheetId="1">EMIC_23Q1_SCDPT4!$R$227</definedName>
    <definedName name="SCDPT4_5710000000_17" localSheetId="1">EMIC_23Q1_SCDPT4!$S$227</definedName>
    <definedName name="SCDPT4_5710000000_18" localSheetId="1">EMIC_23Q1_SCDPT4!$T$227</definedName>
    <definedName name="SCDPT4_5710000000_19" localSheetId="1">EMIC_23Q1_SCDPT4!$U$227</definedName>
    <definedName name="SCDPT4_5710000000_2" localSheetId="1">EMIC_23Q1_SCDPT4!$D$227</definedName>
    <definedName name="SCDPT4_5710000000_20" localSheetId="1">EMIC_23Q1_SCDPT4!$V$227</definedName>
    <definedName name="SCDPT4_5710000000_22.01" localSheetId="1">EMIC_23Q1_SCDPT4!$X$227</definedName>
    <definedName name="SCDPT4_5710000000_22.02" localSheetId="1">EMIC_23Q1_SCDPT4!$Y$227</definedName>
    <definedName name="SCDPT4_5710000000_22.03" localSheetId="1">EMIC_23Q1_SCDPT4!$Z$227</definedName>
    <definedName name="SCDPT4_5710000000_24" localSheetId="1">EMIC_23Q1_SCDPT4!$AB$227</definedName>
    <definedName name="SCDPT4_5710000000_25" localSheetId="1">EMIC_23Q1_SCDPT4!$AC$227</definedName>
    <definedName name="SCDPT4_5710000000_26" localSheetId="1">EMIC_23Q1_SCDPT4!$AD$227</definedName>
    <definedName name="SCDPT4_5710000000_27" localSheetId="1">EMIC_23Q1_SCDPT4!$AE$227</definedName>
    <definedName name="SCDPT4_5710000000_28" localSheetId="1">EMIC_23Q1_SCDPT4!$AF$227</definedName>
    <definedName name="SCDPT4_5710000000_29" localSheetId="1">EMIC_23Q1_SCDPT4!$AG$227</definedName>
    <definedName name="SCDPT4_5710000000_3" localSheetId="1">EMIC_23Q1_SCDPT4!$E$227</definedName>
    <definedName name="SCDPT4_5710000000_4" localSheetId="1">EMIC_23Q1_SCDPT4!$F$227</definedName>
    <definedName name="SCDPT4_5710000000_5" localSheetId="1">EMIC_23Q1_SCDPT4!$G$227</definedName>
    <definedName name="SCDPT4_5710000000_6" localSheetId="1">EMIC_23Q1_SCDPT4!$H$227</definedName>
    <definedName name="SCDPT4_5710000000_7" localSheetId="1">EMIC_23Q1_SCDPT4!$I$227</definedName>
    <definedName name="SCDPT4_5710000000_9" localSheetId="1">EMIC_23Q1_SCDPT4!$K$227</definedName>
    <definedName name="SCDPT4_5710000000_Range" localSheetId="1">EMIC_23Q1_SCDPT4!$B$225:$AG$227</definedName>
    <definedName name="SCDPT4_5719999999_10" localSheetId="1">EMIC_23Q1_SCDPT4!$L$228</definedName>
    <definedName name="SCDPT4_5719999999_11" localSheetId="1">EMIC_23Q1_SCDPT4!$M$228</definedName>
    <definedName name="SCDPT4_5719999999_12" localSheetId="1">EMIC_23Q1_SCDPT4!$N$228</definedName>
    <definedName name="SCDPT4_5719999999_13" localSheetId="1">EMIC_23Q1_SCDPT4!$O$228</definedName>
    <definedName name="SCDPT4_5719999999_14" localSheetId="1">EMIC_23Q1_SCDPT4!$P$228</definedName>
    <definedName name="SCDPT4_5719999999_15" localSheetId="1">EMIC_23Q1_SCDPT4!$Q$228</definedName>
    <definedName name="SCDPT4_5719999999_16" localSheetId="1">EMIC_23Q1_SCDPT4!$R$228</definedName>
    <definedName name="SCDPT4_5719999999_17" localSheetId="1">EMIC_23Q1_SCDPT4!$S$228</definedName>
    <definedName name="SCDPT4_5719999999_18" localSheetId="1">EMIC_23Q1_SCDPT4!$T$228</definedName>
    <definedName name="SCDPT4_5719999999_19" localSheetId="1">EMIC_23Q1_SCDPT4!$U$228</definedName>
    <definedName name="SCDPT4_5719999999_20" localSheetId="1">EMIC_23Q1_SCDPT4!$V$228</definedName>
    <definedName name="SCDPT4_5719999999_7" localSheetId="1">EMIC_23Q1_SCDPT4!$I$228</definedName>
    <definedName name="SCDPT4_5719999999_9" localSheetId="1">EMIC_23Q1_SCDPT4!$K$228</definedName>
    <definedName name="SCDPT4_5720000000_1" localSheetId="1">EMIC_23Q1_SCDPT4!$C$231</definedName>
    <definedName name="SCDPT4_5720000000_10" localSheetId="1">EMIC_23Q1_SCDPT4!$L$231</definedName>
    <definedName name="SCDPT4_5720000000_11" localSheetId="1">EMIC_23Q1_SCDPT4!$M$231</definedName>
    <definedName name="SCDPT4_5720000000_12" localSheetId="1">EMIC_23Q1_SCDPT4!$N$231</definedName>
    <definedName name="SCDPT4_5720000000_13" localSheetId="1">EMIC_23Q1_SCDPT4!$O$231</definedName>
    <definedName name="SCDPT4_5720000000_14" localSheetId="1">EMIC_23Q1_SCDPT4!$P$231</definedName>
    <definedName name="SCDPT4_5720000000_15" localSheetId="1">EMIC_23Q1_SCDPT4!$Q$231</definedName>
    <definedName name="SCDPT4_5720000000_16" localSheetId="1">EMIC_23Q1_SCDPT4!$R$231</definedName>
    <definedName name="SCDPT4_5720000000_17" localSheetId="1">EMIC_23Q1_SCDPT4!$S$231</definedName>
    <definedName name="SCDPT4_5720000000_18" localSheetId="1">EMIC_23Q1_SCDPT4!$T$231</definedName>
    <definedName name="SCDPT4_5720000000_19" localSheetId="1">EMIC_23Q1_SCDPT4!$U$231</definedName>
    <definedName name="SCDPT4_5720000000_2" localSheetId="1">EMIC_23Q1_SCDPT4!$D$231</definedName>
    <definedName name="SCDPT4_5720000000_20" localSheetId="1">EMIC_23Q1_SCDPT4!$V$231</definedName>
    <definedName name="SCDPT4_5720000000_22.01" localSheetId="1">EMIC_23Q1_SCDPT4!$X$231</definedName>
    <definedName name="SCDPT4_5720000000_22.02" localSheetId="1">EMIC_23Q1_SCDPT4!$Y$231</definedName>
    <definedName name="SCDPT4_5720000000_22.03" localSheetId="1">EMIC_23Q1_SCDPT4!$Z$231</definedName>
    <definedName name="SCDPT4_5720000000_24" localSheetId="1">EMIC_23Q1_SCDPT4!$AB$231</definedName>
    <definedName name="SCDPT4_5720000000_25" localSheetId="1">EMIC_23Q1_SCDPT4!$AC$231</definedName>
    <definedName name="SCDPT4_5720000000_26" localSheetId="1">EMIC_23Q1_SCDPT4!$AD$231</definedName>
    <definedName name="SCDPT4_5720000000_27" localSheetId="1">EMIC_23Q1_SCDPT4!$AE$231</definedName>
    <definedName name="SCDPT4_5720000000_28" localSheetId="1">EMIC_23Q1_SCDPT4!$AF$231</definedName>
    <definedName name="SCDPT4_5720000000_29" localSheetId="1">EMIC_23Q1_SCDPT4!$AG$231</definedName>
    <definedName name="SCDPT4_5720000000_3" localSheetId="1">EMIC_23Q1_SCDPT4!$E$231</definedName>
    <definedName name="SCDPT4_5720000000_4" localSheetId="1">EMIC_23Q1_SCDPT4!$F$231</definedName>
    <definedName name="SCDPT4_5720000000_5" localSheetId="1">EMIC_23Q1_SCDPT4!$G$231</definedName>
    <definedName name="SCDPT4_5720000000_6" localSheetId="1">EMIC_23Q1_SCDPT4!$H$231</definedName>
    <definedName name="SCDPT4_5720000000_7" localSheetId="1">EMIC_23Q1_SCDPT4!$I$231</definedName>
    <definedName name="SCDPT4_5720000000_9" localSheetId="1">EMIC_23Q1_SCDPT4!$K$231</definedName>
    <definedName name="SCDPT4_5720000000_Range" localSheetId="1">EMIC_23Q1_SCDPT4!$B$229:$AG$231</definedName>
    <definedName name="SCDPT4_5729999999_10" localSheetId="1">EMIC_23Q1_SCDPT4!$L$232</definedName>
    <definedName name="SCDPT4_5729999999_11" localSheetId="1">EMIC_23Q1_SCDPT4!$M$232</definedName>
    <definedName name="SCDPT4_5729999999_12" localSheetId="1">EMIC_23Q1_SCDPT4!$N$232</definedName>
    <definedName name="SCDPT4_5729999999_13" localSheetId="1">EMIC_23Q1_SCDPT4!$O$232</definedName>
    <definedName name="SCDPT4_5729999999_14" localSheetId="1">EMIC_23Q1_SCDPT4!$P$232</definedName>
    <definedName name="SCDPT4_5729999999_15" localSheetId="1">EMIC_23Q1_SCDPT4!$Q$232</definedName>
    <definedName name="SCDPT4_5729999999_16" localSheetId="1">EMIC_23Q1_SCDPT4!$R$232</definedName>
    <definedName name="SCDPT4_5729999999_17" localSheetId="1">EMIC_23Q1_SCDPT4!$S$232</definedName>
    <definedName name="SCDPT4_5729999999_18" localSheetId="1">EMIC_23Q1_SCDPT4!$T$232</definedName>
    <definedName name="SCDPT4_5729999999_19" localSheetId="1">EMIC_23Q1_SCDPT4!$U$232</definedName>
    <definedName name="SCDPT4_5729999999_20" localSheetId="1">EMIC_23Q1_SCDPT4!$V$232</definedName>
    <definedName name="SCDPT4_5729999999_7" localSheetId="1">EMIC_23Q1_SCDPT4!$I$232</definedName>
    <definedName name="SCDPT4_5729999999_9" localSheetId="1">EMIC_23Q1_SCDPT4!$K$232</definedName>
    <definedName name="SCDPT4_5810000000_1" localSheetId="1">EMIC_23Q1_SCDPT4!$C$235</definedName>
    <definedName name="SCDPT4_5810000000_10" localSheetId="1">EMIC_23Q1_SCDPT4!$L$235</definedName>
    <definedName name="SCDPT4_5810000000_11" localSheetId="1">EMIC_23Q1_SCDPT4!$M$235</definedName>
    <definedName name="SCDPT4_5810000000_12" localSheetId="1">EMIC_23Q1_SCDPT4!$N$235</definedName>
    <definedName name="SCDPT4_5810000000_13" localSheetId="1">EMIC_23Q1_SCDPT4!$O$235</definedName>
    <definedName name="SCDPT4_5810000000_14" localSheetId="1">EMIC_23Q1_SCDPT4!$P$235</definedName>
    <definedName name="SCDPT4_5810000000_15" localSheetId="1">EMIC_23Q1_SCDPT4!$Q$235</definedName>
    <definedName name="SCDPT4_5810000000_16" localSheetId="1">EMIC_23Q1_SCDPT4!$R$235</definedName>
    <definedName name="SCDPT4_5810000000_17" localSheetId="1">EMIC_23Q1_SCDPT4!$S$235</definedName>
    <definedName name="SCDPT4_5810000000_18" localSheetId="1">EMIC_23Q1_SCDPT4!$T$235</definedName>
    <definedName name="SCDPT4_5810000000_19" localSheetId="1">EMIC_23Q1_SCDPT4!$U$235</definedName>
    <definedName name="SCDPT4_5810000000_2" localSheetId="1">EMIC_23Q1_SCDPT4!$D$235</definedName>
    <definedName name="SCDPT4_5810000000_20" localSheetId="1">EMIC_23Q1_SCDPT4!$V$235</definedName>
    <definedName name="SCDPT4_5810000000_22.01" localSheetId="1">EMIC_23Q1_SCDPT4!$X$235</definedName>
    <definedName name="SCDPT4_5810000000_22.02" localSheetId="1">EMIC_23Q1_SCDPT4!$Y$235</definedName>
    <definedName name="SCDPT4_5810000000_22.03" localSheetId="1">EMIC_23Q1_SCDPT4!$Z$235</definedName>
    <definedName name="SCDPT4_5810000000_24" localSheetId="1">EMIC_23Q1_SCDPT4!$AB$235</definedName>
    <definedName name="SCDPT4_5810000000_25" localSheetId="1">EMIC_23Q1_SCDPT4!$AC$235</definedName>
    <definedName name="SCDPT4_5810000000_26" localSheetId="1">EMIC_23Q1_SCDPT4!$AD$235</definedName>
    <definedName name="SCDPT4_5810000000_27" localSheetId="1">EMIC_23Q1_SCDPT4!$AE$235</definedName>
    <definedName name="SCDPT4_5810000000_28" localSheetId="1">EMIC_23Q1_SCDPT4!$AF$235</definedName>
    <definedName name="SCDPT4_5810000000_29" localSheetId="1">EMIC_23Q1_SCDPT4!$AG$235</definedName>
    <definedName name="SCDPT4_5810000000_3" localSheetId="1">EMIC_23Q1_SCDPT4!$E$235</definedName>
    <definedName name="SCDPT4_5810000000_4" localSheetId="1">EMIC_23Q1_SCDPT4!$F$235</definedName>
    <definedName name="SCDPT4_5810000000_5" localSheetId="1">EMIC_23Q1_SCDPT4!$G$235</definedName>
    <definedName name="SCDPT4_5810000000_6" localSheetId="1">EMIC_23Q1_SCDPT4!$H$235</definedName>
    <definedName name="SCDPT4_5810000000_7" localSheetId="1">EMIC_23Q1_SCDPT4!$I$235</definedName>
    <definedName name="SCDPT4_5810000000_9" localSheetId="1">EMIC_23Q1_SCDPT4!$K$235</definedName>
    <definedName name="SCDPT4_5810000000_Range" localSheetId="1">EMIC_23Q1_SCDPT4!$B$233:$AG$235</definedName>
    <definedName name="SCDPT4_5819999999_10" localSheetId="1">EMIC_23Q1_SCDPT4!$L$236</definedName>
    <definedName name="SCDPT4_5819999999_11" localSheetId="1">EMIC_23Q1_SCDPT4!$M$236</definedName>
    <definedName name="SCDPT4_5819999999_12" localSheetId="1">EMIC_23Q1_SCDPT4!$N$236</definedName>
    <definedName name="SCDPT4_5819999999_13" localSheetId="1">EMIC_23Q1_SCDPT4!$O$236</definedName>
    <definedName name="SCDPT4_5819999999_14" localSheetId="1">EMIC_23Q1_SCDPT4!$P$236</definedName>
    <definedName name="SCDPT4_5819999999_15" localSheetId="1">EMIC_23Q1_SCDPT4!$Q$236</definedName>
    <definedName name="SCDPT4_5819999999_16" localSheetId="1">EMIC_23Q1_SCDPT4!$R$236</definedName>
    <definedName name="SCDPT4_5819999999_17" localSheetId="1">EMIC_23Q1_SCDPT4!$S$236</definedName>
    <definedName name="SCDPT4_5819999999_18" localSheetId="1">EMIC_23Q1_SCDPT4!$T$236</definedName>
    <definedName name="SCDPT4_5819999999_19" localSheetId="1">EMIC_23Q1_SCDPT4!$U$236</definedName>
    <definedName name="SCDPT4_5819999999_20" localSheetId="1">EMIC_23Q1_SCDPT4!$V$236</definedName>
    <definedName name="SCDPT4_5819999999_7" localSheetId="1">EMIC_23Q1_SCDPT4!$I$236</definedName>
    <definedName name="SCDPT4_5819999999_9" localSheetId="1">EMIC_23Q1_SCDPT4!$K$236</definedName>
    <definedName name="SCDPT4_5910000000_1" localSheetId="1">EMIC_23Q1_SCDPT4!$C$239</definedName>
    <definedName name="SCDPT4_5910000000_10" localSheetId="1">EMIC_23Q1_SCDPT4!$L$239</definedName>
    <definedName name="SCDPT4_5910000000_11" localSheetId="1">EMIC_23Q1_SCDPT4!$M$239</definedName>
    <definedName name="SCDPT4_5910000000_12" localSheetId="1">EMIC_23Q1_SCDPT4!$N$239</definedName>
    <definedName name="SCDPT4_5910000000_13" localSheetId="1">EMIC_23Q1_SCDPT4!$O$239</definedName>
    <definedName name="SCDPT4_5910000000_14" localSheetId="1">EMIC_23Q1_SCDPT4!$P$239</definedName>
    <definedName name="SCDPT4_5910000000_15" localSheetId="1">EMIC_23Q1_SCDPT4!$Q$239</definedName>
    <definedName name="SCDPT4_5910000000_16" localSheetId="1">EMIC_23Q1_SCDPT4!$R$239</definedName>
    <definedName name="SCDPT4_5910000000_17" localSheetId="1">EMIC_23Q1_SCDPT4!$S$239</definedName>
    <definedName name="SCDPT4_5910000000_18" localSheetId="1">EMIC_23Q1_SCDPT4!$T$239</definedName>
    <definedName name="SCDPT4_5910000000_19" localSheetId="1">EMIC_23Q1_SCDPT4!$U$239</definedName>
    <definedName name="SCDPT4_5910000000_2" localSheetId="1">EMIC_23Q1_SCDPT4!$D$239</definedName>
    <definedName name="SCDPT4_5910000000_20" localSheetId="1">EMIC_23Q1_SCDPT4!$V$239</definedName>
    <definedName name="SCDPT4_5910000000_24" localSheetId="1">EMIC_23Q1_SCDPT4!$AB$239</definedName>
    <definedName name="SCDPT4_5910000000_25" localSheetId="1">EMIC_23Q1_SCDPT4!$AC$239</definedName>
    <definedName name="SCDPT4_5910000000_26" localSheetId="1">EMIC_23Q1_SCDPT4!$AD$239</definedName>
    <definedName name="SCDPT4_5910000000_27" localSheetId="1">EMIC_23Q1_SCDPT4!$AE$239</definedName>
    <definedName name="SCDPT4_5910000000_28" localSheetId="1">EMIC_23Q1_SCDPT4!$AF$239</definedName>
    <definedName name="SCDPT4_5910000000_3" localSheetId="1">EMIC_23Q1_SCDPT4!$E$239</definedName>
    <definedName name="SCDPT4_5910000000_4" localSheetId="1">EMIC_23Q1_SCDPT4!$F$239</definedName>
    <definedName name="SCDPT4_5910000000_5" localSheetId="1">EMIC_23Q1_SCDPT4!$G$239</definedName>
    <definedName name="SCDPT4_5910000000_6" localSheetId="1">EMIC_23Q1_SCDPT4!$H$239</definedName>
    <definedName name="SCDPT4_5910000000_7" localSheetId="1">EMIC_23Q1_SCDPT4!$I$239</definedName>
    <definedName name="SCDPT4_5910000000_9" localSheetId="1">EMIC_23Q1_SCDPT4!$K$239</definedName>
    <definedName name="SCDPT4_5910000000_Range" localSheetId="1">EMIC_23Q1_SCDPT4!$B$237:$AG$239</definedName>
    <definedName name="SCDPT4_5919999999_10" localSheetId="1">EMIC_23Q1_SCDPT4!$L$240</definedName>
    <definedName name="SCDPT4_5919999999_11" localSheetId="1">EMIC_23Q1_SCDPT4!$M$240</definedName>
    <definedName name="SCDPT4_5919999999_12" localSheetId="1">EMIC_23Q1_SCDPT4!$N$240</definedName>
    <definedName name="SCDPT4_5919999999_13" localSheetId="1">EMIC_23Q1_SCDPT4!$O$240</definedName>
    <definedName name="SCDPT4_5919999999_14" localSheetId="1">EMIC_23Q1_SCDPT4!$P$240</definedName>
    <definedName name="SCDPT4_5919999999_15" localSheetId="1">EMIC_23Q1_SCDPT4!$Q$240</definedName>
    <definedName name="SCDPT4_5919999999_16" localSheetId="1">EMIC_23Q1_SCDPT4!$R$240</definedName>
    <definedName name="SCDPT4_5919999999_17" localSheetId="1">EMIC_23Q1_SCDPT4!$S$240</definedName>
    <definedName name="SCDPT4_5919999999_18" localSheetId="1">EMIC_23Q1_SCDPT4!$T$240</definedName>
    <definedName name="SCDPT4_5919999999_19" localSheetId="1">EMIC_23Q1_SCDPT4!$U$240</definedName>
    <definedName name="SCDPT4_5919999999_20" localSheetId="1">EMIC_23Q1_SCDPT4!$V$240</definedName>
    <definedName name="SCDPT4_5919999999_7" localSheetId="1">EMIC_23Q1_SCDPT4!$I$240</definedName>
    <definedName name="SCDPT4_5919999999_9" localSheetId="1">EMIC_23Q1_SCDPT4!$K$240</definedName>
    <definedName name="SCDPT4_5920000000_Range" localSheetId="1">EMIC_23Q1_SCDPT4!$B$241:$AG$243</definedName>
    <definedName name="SCDPT4_5920000001_1" localSheetId="1">EMIC_23Q1_SCDPT4!$C$243</definedName>
    <definedName name="SCDPT4_5920000001_10" localSheetId="1">EMIC_23Q1_SCDPT4!$L$243</definedName>
    <definedName name="SCDPT4_5920000001_11" localSheetId="1">EMIC_23Q1_SCDPT4!$M$243</definedName>
    <definedName name="SCDPT4_5920000001_12" localSheetId="1">EMIC_23Q1_SCDPT4!$N$243</definedName>
    <definedName name="SCDPT4_5920000001_13" localSheetId="1">EMIC_23Q1_SCDPT4!$O$243</definedName>
    <definedName name="SCDPT4_5920000001_14" localSheetId="1">EMIC_23Q1_SCDPT4!$P$243</definedName>
    <definedName name="SCDPT4_5920000001_15" localSheetId="1">EMIC_23Q1_SCDPT4!$Q$243</definedName>
    <definedName name="SCDPT4_5920000001_16" localSheetId="1">EMIC_23Q1_SCDPT4!$R$243</definedName>
    <definedName name="SCDPT4_5920000001_17" localSheetId="1">EMIC_23Q1_SCDPT4!$S$243</definedName>
    <definedName name="SCDPT4_5920000001_18" localSheetId="1">EMIC_23Q1_SCDPT4!$T$243</definedName>
    <definedName name="SCDPT4_5920000001_19" localSheetId="1">EMIC_23Q1_SCDPT4!$U$243</definedName>
    <definedName name="SCDPT4_5920000001_2" localSheetId="1">EMIC_23Q1_SCDPT4!$D$243</definedName>
    <definedName name="SCDPT4_5920000001_20" localSheetId="1">EMIC_23Q1_SCDPT4!$V$243</definedName>
    <definedName name="SCDPT4_5920000001_24" localSheetId="1">EMIC_23Q1_SCDPT4!$AB$243</definedName>
    <definedName name="SCDPT4_5920000001_25" localSheetId="1">EMIC_23Q1_SCDPT4!$AC$243</definedName>
    <definedName name="SCDPT4_5920000001_26" localSheetId="1">EMIC_23Q1_SCDPT4!$AD$243</definedName>
    <definedName name="SCDPT4_5920000001_27" localSheetId="1">EMIC_23Q1_SCDPT4!$AE$243</definedName>
    <definedName name="SCDPT4_5920000001_28" localSheetId="1">EMIC_23Q1_SCDPT4!$AF$243</definedName>
    <definedName name="SCDPT4_5920000001_3" localSheetId="1">EMIC_23Q1_SCDPT4!$E$243</definedName>
    <definedName name="SCDPT4_5920000001_4" localSheetId="1">EMIC_23Q1_SCDPT4!$F$243</definedName>
    <definedName name="SCDPT4_5920000001_5" localSheetId="1">EMIC_23Q1_SCDPT4!$G$243</definedName>
    <definedName name="SCDPT4_5920000001_6" localSheetId="1">EMIC_23Q1_SCDPT4!$H$243</definedName>
    <definedName name="SCDPT4_5920000001_7" localSheetId="1">EMIC_23Q1_SCDPT4!$I$243</definedName>
    <definedName name="SCDPT4_5920000001_9" localSheetId="1">EMIC_23Q1_SCDPT4!$K$243</definedName>
    <definedName name="SCDPT4_5929999999_10" localSheetId="1">EMIC_23Q1_SCDPT4!$L$244</definedName>
    <definedName name="SCDPT4_5929999999_11" localSheetId="1">EMIC_23Q1_SCDPT4!$M$244</definedName>
    <definedName name="SCDPT4_5929999999_12" localSheetId="1">EMIC_23Q1_SCDPT4!$N$244</definedName>
    <definedName name="SCDPT4_5929999999_13" localSheetId="1">EMIC_23Q1_SCDPT4!$O$244</definedName>
    <definedName name="SCDPT4_5929999999_14" localSheetId="1">EMIC_23Q1_SCDPT4!$P$244</definedName>
    <definedName name="SCDPT4_5929999999_15" localSheetId="1">EMIC_23Q1_SCDPT4!$Q$244</definedName>
    <definedName name="SCDPT4_5929999999_16" localSheetId="1">EMIC_23Q1_SCDPT4!$R$244</definedName>
    <definedName name="SCDPT4_5929999999_17" localSheetId="1">EMIC_23Q1_SCDPT4!$S$244</definedName>
    <definedName name="SCDPT4_5929999999_18" localSheetId="1">EMIC_23Q1_SCDPT4!$T$244</definedName>
    <definedName name="SCDPT4_5929999999_19" localSheetId="1">EMIC_23Q1_SCDPT4!$U$244</definedName>
    <definedName name="SCDPT4_5929999999_20" localSheetId="1">EMIC_23Q1_SCDPT4!$V$244</definedName>
    <definedName name="SCDPT4_5929999999_7" localSheetId="1">EMIC_23Q1_SCDPT4!$I$244</definedName>
    <definedName name="SCDPT4_5929999999_9" localSheetId="1">EMIC_23Q1_SCDPT4!$K$244</definedName>
    <definedName name="SCDPT4_5989999997_10" localSheetId="1">EMIC_23Q1_SCDPT4!$L$245</definedName>
    <definedName name="SCDPT4_5989999997_11" localSheetId="1">EMIC_23Q1_SCDPT4!$M$245</definedName>
    <definedName name="SCDPT4_5989999997_12" localSheetId="1">EMIC_23Q1_SCDPT4!$N$245</definedName>
    <definedName name="SCDPT4_5989999997_13" localSheetId="1">EMIC_23Q1_SCDPT4!$O$245</definedName>
    <definedName name="SCDPT4_5989999997_14" localSheetId="1">EMIC_23Q1_SCDPT4!$P$245</definedName>
    <definedName name="SCDPT4_5989999997_15" localSheetId="1">EMIC_23Q1_SCDPT4!$Q$245</definedName>
    <definedName name="SCDPT4_5989999997_16" localSheetId="1">EMIC_23Q1_SCDPT4!$R$245</definedName>
    <definedName name="SCDPT4_5989999997_17" localSheetId="1">EMIC_23Q1_SCDPT4!$S$245</definedName>
    <definedName name="SCDPT4_5989999997_18" localSheetId="1">EMIC_23Q1_SCDPT4!$T$245</definedName>
    <definedName name="SCDPT4_5989999997_19" localSheetId="1">EMIC_23Q1_SCDPT4!$U$245</definedName>
    <definedName name="SCDPT4_5989999997_20" localSheetId="1">EMIC_23Q1_SCDPT4!$V$245</definedName>
    <definedName name="SCDPT4_5989999997_7" localSheetId="1">EMIC_23Q1_SCDPT4!$I$245</definedName>
    <definedName name="SCDPT4_5989999997_9" localSheetId="1">EMIC_23Q1_SCDPT4!$K$245</definedName>
    <definedName name="SCDPT4_5989999999_10" localSheetId="1">EMIC_23Q1_SCDPT4!$L$247</definedName>
    <definedName name="SCDPT4_5989999999_11" localSheetId="1">EMIC_23Q1_SCDPT4!$M$247</definedName>
    <definedName name="SCDPT4_5989999999_12" localSheetId="1">EMIC_23Q1_SCDPT4!$N$247</definedName>
    <definedName name="SCDPT4_5989999999_13" localSheetId="1">EMIC_23Q1_SCDPT4!$O$247</definedName>
    <definedName name="SCDPT4_5989999999_14" localSheetId="1">EMIC_23Q1_SCDPT4!$P$247</definedName>
    <definedName name="SCDPT4_5989999999_15" localSheetId="1">EMIC_23Q1_SCDPT4!$Q$247</definedName>
    <definedName name="SCDPT4_5989999999_16" localSheetId="1">EMIC_23Q1_SCDPT4!$R$247</definedName>
    <definedName name="SCDPT4_5989999999_17" localSheetId="1">EMIC_23Q1_SCDPT4!$S$247</definedName>
    <definedName name="SCDPT4_5989999999_18" localSheetId="1">EMIC_23Q1_SCDPT4!$T$247</definedName>
    <definedName name="SCDPT4_5989999999_19" localSheetId="1">EMIC_23Q1_SCDPT4!$U$247</definedName>
    <definedName name="SCDPT4_5989999999_20" localSheetId="1">EMIC_23Q1_SCDPT4!$V$247</definedName>
    <definedName name="SCDPT4_5989999999_7" localSheetId="1">EMIC_23Q1_SCDPT4!$I$247</definedName>
    <definedName name="SCDPT4_5989999999_9" localSheetId="1">EMIC_23Q1_SCDPT4!$K$247</definedName>
    <definedName name="SCDPT4_5999999999_10" localSheetId="1">EMIC_23Q1_SCDPT4!$L$248</definedName>
    <definedName name="SCDPT4_5999999999_11" localSheetId="1">EMIC_23Q1_SCDPT4!$M$248</definedName>
    <definedName name="SCDPT4_5999999999_12" localSheetId="1">EMIC_23Q1_SCDPT4!$N$248</definedName>
    <definedName name="SCDPT4_5999999999_13" localSheetId="1">EMIC_23Q1_SCDPT4!$O$248</definedName>
    <definedName name="SCDPT4_5999999999_14" localSheetId="1">EMIC_23Q1_SCDPT4!$P$248</definedName>
    <definedName name="SCDPT4_5999999999_15" localSheetId="1">EMIC_23Q1_SCDPT4!$Q$248</definedName>
    <definedName name="SCDPT4_5999999999_16" localSheetId="1">EMIC_23Q1_SCDPT4!$R$248</definedName>
    <definedName name="SCDPT4_5999999999_17" localSheetId="1">EMIC_23Q1_SCDPT4!$S$248</definedName>
    <definedName name="SCDPT4_5999999999_18" localSheetId="1">EMIC_23Q1_SCDPT4!$T$248</definedName>
    <definedName name="SCDPT4_5999999999_19" localSheetId="1">EMIC_23Q1_SCDPT4!$U$248</definedName>
    <definedName name="SCDPT4_5999999999_20" localSheetId="1">EMIC_23Q1_SCDPT4!$V$248</definedName>
    <definedName name="SCDPT4_5999999999_7" localSheetId="1">EMIC_23Q1_SCDPT4!$I$248</definedName>
    <definedName name="SCDPT4_5999999999_9" localSheetId="1">EMIC_23Q1_SCDPT4!$K$248</definedName>
    <definedName name="SCDPT4_6009999999_10" localSheetId="1">EMIC_23Q1_SCDPT4!$L$249</definedName>
    <definedName name="SCDPT4_6009999999_11" localSheetId="1">EMIC_23Q1_SCDPT4!$M$249</definedName>
    <definedName name="SCDPT4_6009999999_12" localSheetId="1">EMIC_23Q1_SCDPT4!$N$249</definedName>
    <definedName name="SCDPT4_6009999999_13" localSheetId="1">EMIC_23Q1_SCDPT4!$O$249</definedName>
    <definedName name="SCDPT4_6009999999_14" localSheetId="1">EMIC_23Q1_SCDPT4!$P$249</definedName>
    <definedName name="SCDPT4_6009999999_15" localSheetId="1">EMIC_23Q1_SCDPT4!$Q$249</definedName>
    <definedName name="SCDPT4_6009999999_16" localSheetId="1">EMIC_23Q1_SCDPT4!$R$249</definedName>
    <definedName name="SCDPT4_6009999999_17" localSheetId="1">EMIC_23Q1_SCDPT4!$S$249</definedName>
    <definedName name="SCDPT4_6009999999_18" localSheetId="1">EMIC_23Q1_SCDPT4!$T$249</definedName>
    <definedName name="SCDPT4_6009999999_19" localSheetId="1">EMIC_23Q1_SCDPT4!$U$249</definedName>
    <definedName name="SCDPT4_6009999999_20" localSheetId="1">EMIC_23Q1_SCDPT4!$V$249</definedName>
    <definedName name="SCDPT4_6009999999_7" localSheetId="1">EMIC_23Q1_SCDPT4!$I$249</definedName>
    <definedName name="SCDPT4_6009999999_9" localSheetId="1">EMIC_23Q1_SCDPT4!$K$249</definedName>
    <definedName name="States12_LookupCode">WingsListLookups!$AK$1:$AL$58</definedName>
    <definedName name="States12_LookupDesc">WingsListLookups!$AI$1:$AJ$58</definedName>
    <definedName name="States12_ValidationCode">WingsListLookups!$AH$1:$AH$58</definedName>
    <definedName name="States12_ValidationDesc">WingsListLookups!$AG$1:$AG$58</definedName>
    <definedName name="SVOAdminSymbolSCDBond2020_LookupCode">WingsListLookups!$Y$1:$Z$18</definedName>
    <definedName name="SVOAdminSymbolSCDBond2020_LookupDesc">WingsListLookups!$W$1:$X$18</definedName>
    <definedName name="SVOAdminSymbolSCDBond2020_ValidationCode">WingsListLookups!$V$1:$V$18</definedName>
    <definedName name="SVOAdminSymbolSCDBond2020_ValidationDesc">WingsListLookups!$U$1:$U$18</definedName>
    <definedName name="SVOAdminSymbolSCDCS2020_LookupCode">WingsListLookups!$AW$1:$AX$3</definedName>
    <definedName name="SVOAdminSymbolSCDCS2020_LookupDesc">WingsListLookups!$AU$1:$AV$3</definedName>
    <definedName name="SVOAdminSymbolSCDCS2020_ValidationCode">WingsListLookups!$AT$1:$AT$3</definedName>
    <definedName name="SVOAdminSymbolSCDCS2020_ValidationDesc">WingsListLookups!$AS$1:$AS$3</definedName>
    <definedName name="SVOAdminSymbolSCDPS2020_LookupCode">WingsListLookups!$AQ$1:$AR$17</definedName>
    <definedName name="SVOAdminSymbolSCDPS2020_LookupDesc">WingsListLookups!$AO$1:$AP$17</definedName>
    <definedName name="SVOAdminSymbolSCDPS2020_ValidationCode">WingsListLookups!$AN$1:$AN$17</definedName>
    <definedName name="SVOAdminSymbolSCDPS2020_ValidationDesc">WingsListLookups!$AM$1:$AM$17</definedName>
    <definedName name="Wings_Company_ID" localSheetId="0">EMIC_23Q1_SCDPT3!$C$2</definedName>
    <definedName name="Wings_Company_ID" localSheetId="1">EMIC_23Q1_SCDPT3!$C$2</definedName>
    <definedName name="Wings_Identifier_ID" localSheetId="0">EMIC_23Q1_SCDPT3!$E$2</definedName>
    <definedName name="Wings_Identifier_ID" localSheetId="1">EMIC_23Q1_SCDPT4!$E$2</definedName>
    <definedName name="Wings_IdentTable_ID" localSheetId="0">EMIC_23Q1_SCDPT3!$F$2</definedName>
    <definedName name="Wings_IdentTable_ID" localSheetId="1">EMIC_23Q1_SCDPT4!$F$2</definedName>
    <definedName name="Wings_Statement_ID" localSheetId="0">EMIC_23Q1_SCDPT3!$D$2</definedName>
    <definedName name="Wings_Statement_ID" localSheetId="1">EMIC_23Q1_SCDPT3!$D$2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245" i="2" l="1"/>
  <c r="V247" i="2" s="1"/>
  <c r="N245" i="2"/>
  <c r="N247" i="2" s="1"/>
  <c r="V244" i="2"/>
  <c r="U244" i="2"/>
  <c r="T244" i="2"/>
  <c r="S244" i="2"/>
  <c r="R244" i="2"/>
  <c r="Q244" i="2"/>
  <c r="O244" i="2"/>
  <c r="N244" i="2"/>
  <c r="M244" i="2"/>
  <c r="L244" i="2"/>
  <c r="K244" i="2"/>
  <c r="I244" i="2"/>
  <c r="U242" i="2"/>
  <c r="P242" i="2"/>
  <c r="P244" i="2" s="1"/>
  <c r="V240" i="2"/>
  <c r="T240" i="2"/>
  <c r="S240" i="2"/>
  <c r="R240" i="2"/>
  <c r="Q240" i="2"/>
  <c r="O240" i="2"/>
  <c r="N240" i="2"/>
  <c r="M240" i="2"/>
  <c r="L240" i="2"/>
  <c r="K240" i="2"/>
  <c r="I240" i="2"/>
  <c r="U238" i="2"/>
  <c r="U240" i="2" s="1"/>
  <c r="P238" i="2"/>
  <c r="P240" i="2" s="1"/>
  <c r="V236" i="2"/>
  <c r="T236" i="2"/>
  <c r="S236" i="2"/>
  <c r="R236" i="2"/>
  <c r="Q236" i="2"/>
  <c r="O236" i="2"/>
  <c r="N236" i="2"/>
  <c r="M236" i="2"/>
  <c r="L236" i="2"/>
  <c r="K236" i="2"/>
  <c r="I236" i="2"/>
  <c r="AG234" i="2"/>
  <c r="U234" i="2"/>
  <c r="U236" i="2" s="1"/>
  <c r="P234" i="2"/>
  <c r="P236" i="2" s="1"/>
  <c r="V232" i="2"/>
  <c r="T232" i="2"/>
  <c r="S232" i="2"/>
  <c r="R232" i="2"/>
  <c r="Q232" i="2"/>
  <c r="O232" i="2"/>
  <c r="N232" i="2"/>
  <c r="M232" i="2"/>
  <c r="L232" i="2"/>
  <c r="K232" i="2"/>
  <c r="I232" i="2"/>
  <c r="AG230" i="2"/>
  <c r="U230" i="2"/>
  <c r="U232" i="2" s="1"/>
  <c r="P230" i="2"/>
  <c r="P232" i="2" s="1"/>
  <c r="V228" i="2"/>
  <c r="T228" i="2"/>
  <c r="S228" i="2"/>
  <c r="R228" i="2"/>
  <c r="Q228" i="2"/>
  <c r="O228" i="2"/>
  <c r="N228" i="2"/>
  <c r="M228" i="2"/>
  <c r="L228" i="2"/>
  <c r="K228" i="2"/>
  <c r="I228" i="2"/>
  <c r="AG226" i="2"/>
  <c r="U226" i="2"/>
  <c r="U228" i="2" s="1"/>
  <c r="P226" i="2"/>
  <c r="P228" i="2" s="1"/>
  <c r="V224" i="2"/>
  <c r="T224" i="2"/>
  <c r="S224" i="2"/>
  <c r="R224" i="2"/>
  <c r="Q224" i="2"/>
  <c r="O224" i="2"/>
  <c r="N224" i="2"/>
  <c r="M224" i="2"/>
  <c r="L224" i="2"/>
  <c r="K224" i="2"/>
  <c r="I224" i="2"/>
  <c r="AG222" i="2"/>
  <c r="U222" i="2"/>
  <c r="U224" i="2" s="1"/>
  <c r="P222" i="2"/>
  <c r="P224" i="2" s="1"/>
  <c r="V220" i="2"/>
  <c r="T220" i="2"/>
  <c r="S220" i="2"/>
  <c r="R220" i="2"/>
  <c r="Q220" i="2"/>
  <c r="O220" i="2"/>
  <c r="N220" i="2"/>
  <c r="M220" i="2"/>
  <c r="L220" i="2"/>
  <c r="K220" i="2"/>
  <c r="I220" i="2"/>
  <c r="AG218" i="2"/>
  <c r="U218" i="2"/>
  <c r="U220" i="2" s="1"/>
  <c r="P218" i="2"/>
  <c r="P220" i="2" s="1"/>
  <c r="V216" i="2"/>
  <c r="T216" i="2"/>
  <c r="S216" i="2"/>
  <c r="R216" i="2"/>
  <c r="Q216" i="2"/>
  <c r="O216" i="2"/>
  <c r="N216" i="2"/>
  <c r="M216" i="2"/>
  <c r="L216" i="2"/>
  <c r="K216" i="2"/>
  <c r="I216" i="2"/>
  <c r="AG214" i="2"/>
  <c r="U214" i="2"/>
  <c r="U216" i="2" s="1"/>
  <c r="P214" i="2"/>
  <c r="P216" i="2" s="1"/>
  <c r="V212" i="2"/>
  <c r="T212" i="2"/>
  <c r="S212" i="2"/>
  <c r="R212" i="2"/>
  <c r="Q212" i="2"/>
  <c r="O212" i="2"/>
  <c r="N212" i="2"/>
  <c r="M212" i="2"/>
  <c r="L212" i="2"/>
  <c r="K212" i="2"/>
  <c r="I212" i="2"/>
  <c r="AG210" i="2"/>
  <c r="U210" i="2"/>
  <c r="U212" i="2" s="1"/>
  <c r="P210" i="2"/>
  <c r="P212" i="2" s="1"/>
  <c r="V208" i="2"/>
  <c r="T208" i="2"/>
  <c r="S208" i="2"/>
  <c r="R208" i="2"/>
  <c r="Q208" i="2"/>
  <c r="O208" i="2"/>
  <c r="N208" i="2"/>
  <c r="M208" i="2"/>
  <c r="L208" i="2"/>
  <c r="K208" i="2"/>
  <c r="I208" i="2"/>
  <c r="U206" i="2"/>
  <c r="U208" i="2" s="1"/>
  <c r="P206" i="2"/>
  <c r="P208" i="2" s="1"/>
  <c r="V204" i="2"/>
  <c r="T204" i="2"/>
  <c r="T245" i="2" s="1"/>
  <c r="T247" i="2" s="1"/>
  <c r="S204" i="2"/>
  <c r="S245" i="2" s="1"/>
  <c r="S247" i="2" s="1"/>
  <c r="R204" i="2"/>
  <c r="R245" i="2" s="1"/>
  <c r="R247" i="2" s="1"/>
  <c r="Q204" i="2"/>
  <c r="Q245" i="2" s="1"/>
  <c r="Q247" i="2" s="1"/>
  <c r="O204" i="2"/>
  <c r="O245" i="2" s="1"/>
  <c r="O247" i="2" s="1"/>
  <c r="N204" i="2"/>
  <c r="M204" i="2"/>
  <c r="M245" i="2" s="1"/>
  <c r="M247" i="2" s="1"/>
  <c r="L204" i="2"/>
  <c r="L245" i="2" s="1"/>
  <c r="L247" i="2" s="1"/>
  <c r="K204" i="2"/>
  <c r="K245" i="2" s="1"/>
  <c r="K247" i="2" s="1"/>
  <c r="I204" i="2"/>
  <c r="I245" i="2" s="1"/>
  <c r="I247" i="2" s="1"/>
  <c r="U202" i="2"/>
  <c r="U204" i="2" s="1"/>
  <c r="U245" i="2" s="1"/>
  <c r="U247" i="2" s="1"/>
  <c r="P202" i="2"/>
  <c r="P204" i="2" s="1"/>
  <c r="V198" i="2"/>
  <c r="V200" i="2" s="1"/>
  <c r="V248" i="2" s="1"/>
  <c r="T198" i="2"/>
  <c r="T200" i="2" s="1"/>
  <c r="N198" i="2"/>
  <c r="N200" i="2" s="1"/>
  <c r="N248" i="2" s="1"/>
  <c r="L198" i="2"/>
  <c r="L200" i="2" s="1"/>
  <c r="L248" i="2" s="1"/>
  <c r="V197" i="2"/>
  <c r="T197" i="2"/>
  <c r="S197" i="2"/>
  <c r="R197" i="2"/>
  <c r="Q197" i="2"/>
  <c r="O197" i="2"/>
  <c r="N197" i="2"/>
  <c r="M197" i="2"/>
  <c r="L197" i="2"/>
  <c r="K197" i="2"/>
  <c r="I197" i="2"/>
  <c r="AG195" i="2"/>
  <c r="U195" i="2"/>
  <c r="U197" i="2" s="1"/>
  <c r="P195" i="2"/>
  <c r="P197" i="2" s="1"/>
  <c r="V193" i="2"/>
  <c r="T193" i="2"/>
  <c r="S193" i="2"/>
  <c r="R193" i="2"/>
  <c r="Q193" i="2"/>
  <c r="O193" i="2"/>
  <c r="N193" i="2"/>
  <c r="M193" i="2"/>
  <c r="L193" i="2"/>
  <c r="K193" i="2"/>
  <c r="I193" i="2"/>
  <c r="AG191" i="2"/>
  <c r="U191" i="2"/>
  <c r="U193" i="2" s="1"/>
  <c r="P191" i="2"/>
  <c r="P193" i="2" s="1"/>
  <c r="V189" i="2"/>
  <c r="T189" i="2"/>
  <c r="S189" i="2"/>
  <c r="R189" i="2"/>
  <c r="Q189" i="2"/>
  <c r="O189" i="2"/>
  <c r="N189" i="2"/>
  <c r="M189" i="2"/>
  <c r="L189" i="2"/>
  <c r="K189" i="2"/>
  <c r="I189" i="2"/>
  <c r="AG187" i="2"/>
  <c r="U187" i="2"/>
  <c r="U189" i="2" s="1"/>
  <c r="P187" i="2"/>
  <c r="P189" i="2" s="1"/>
  <c r="V185" i="2"/>
  <c r="T185" i="2"/>
  <c r="S185" i="2"/>
  <c r="S198" i="2" s="1"/>
  <c r="S200" i="2" s="1"/>
  <c r="R185" i="2"/>
  <c r="R198" i="2" s="1"/>
  <c r="R200" i="2" s="1"/>
  <c r="Q185" i="2"/>
  <c r="Q198" i="2" s="1"/>
  <c r="Q200" i="2" s="1"/>
  <c r="Q248" i="2" s="1"/>
  <c r="O185" i="2"/>
  <c r="O198" i="2" s="1"/>
  <c r="O200" i="2" s="1"/>
  <c r="O248" i="2" s="1"/>
  <c r="N185" i="2"/>
  <c r="M185" i="2"/>
  <c r="M198" i="2" s="1"/>
  <c r="M200" i="2" s="1"/>
  <c r="M248" i="2" s="1"/>
  <c r="L185" i="2"/>
  <c r="K185" i="2"/>
  <c r="K198" i="2" s="1"/>
  <c r="K200" i="2" s="1"/>
  <c r="I185" i="2"/>
  <c r="I198" i="2" s="1"/>
  <c r="I200" i="2" s="1"/>
  <c r="AG183" i="2"/>
  <c r="U183" i="2"/>
  <c r="U185" i="2" s="1"/>
  <c r="P183" i="2"/>
  <c r="P185" i="2" s="1"/>
  <c r="V178" i="2"/>
  <c r="U178" i="2"/>
  <c r="T178" i="2"/>
  <c r="S178" i="2"/>
  <c r="R178" i="2"/>
  <c r="Q178" i="2"/>
  <c r="O178" i="2"/>
  <c r="N178" i="2"/>
  <c r="M178" i="2"/>
  <c r="L178" i="2"/>
  <c r="K178" i="2"/>
  <c r="J178" i="2"/>
  <c r="I178" i="2"/>
  <c r="AG176" i="2"/>
  <c r="U176" i="2"/>
  <c r="P176" i="2"/>
  <c r="P178" i="2" s="1"/>
  <c r="V174" i="2"/>
  <c r="T174" i="2"/>
  <c r="S174" i="2"/>
  <c r="R174" i="2"/>
  <c r="Q174" i="2"/>
  <c r="O174" i="2"/>
  <c r="N174" i="2"/>
  <c r="M174" i="2"/>
  <c r="L174" i="2"/>
  <c r="K174" i="2"/>
  <c r="J174" i="2"/>
  <c r="I174" i="2"/>
  <c r="AG172" i="2"/>
  <c r="U172" i="2"/>
  <c r="U174" i="2" s="1"/>
  <c r="P172" i="2"/>
  <c r="P174" i="2" s="1"/>
  <c r="V170" i="2"/>
  <c r="T170" i="2"/>
  <c r="S170" i="2"/>
  <c r="R170" i="2"/>
  <c r="Q170" i="2"/>
  <c r="O170" i="2"/>
  <c r="N170" i="2"/>
  <c r="M170" i="2"/>
  <c r="L170" i="2"/>
  <c r="K170" i="2"/>
  <c r="J170" i="2"/>
  <c r="I170" i="2"/>
  <c r="AG168" i="2"/>
  <c r="U168" i="2"/>
  <c r="U170" i="2" s="1"/>
  <c r="P168" i="2"/>
  <c r="P170" i="2" s="1"/>
  <c r="V166" i="2"/>
  <c r="T166" i="2"/>
  <c r="S166" i="2"/>
  <c r="R166" i="2"/>
  <c r="Q166" i="2"/>
  <c r="P166" i="2"/>
  <c r="O166" i="2"/>
  <c r="N166" i="2"/>
  <c r="M166" i="2"/>
  <c r="L166" i="2"/>
  <c r="K166" i="2"/>
  <c r="J166" i="2"/>
  <c r="I166" i="2"/>
  <c r="AG164" i="2"/>
  <c r="U164" i="2"/>
  <c r="U166" i="2" s="1"/>
  <c r="P164" i="2"/>
  <c r="V162" i="2"/>
  <c r="T162" i="2"/>
  <c r="S162" i="2"/>
  <c r="R162" i="2"/>
  <c r="Q162" i="2"/>
  <c r="O162" i="2"/>
  <c r="N162" i="2"/>
  <c r="M162" i="2"/>
  <c r="L162" i="2"/>
  <c r="K162" i="2"/>
  <c r="J162" i="2"/>
  <c r="I162" i="2"/>
  <c r="AG160" i="2"/>
  <c r="U160" i="2"/>
  <c r="U162" i="2" s="1"/>
  <c r="P160" i="2"/>
  <c r="P162" i="2" s="1"/>
  <c r="V158" i="2"/>
  <c r="T158" i="2"/>
  <c r="S158" i="2"/>
  <c r="R158" i="2"/>
  <c r="Q158" i="2"/>
  <c r="O158" i="2"/>
  <c r="N158" i="2"/>
  <c r="M158" i="2"/>
  <c r="L158" i="2"/>
  <c r="K158" i="2"/>
  <c r="J158" i="2"/>
  <c r="I158" i="2"/>
  <c r="AG156" i="2"/>
  <c r="U156" i="2"/>
  <c r="P156" i="2"/>
  <c r="AG155" i="2"/>
  <c r="U155" i="2"/>
  <c r="P155" i="2"/>
  <c r="AG154" i="2"/>
  <c r="U154" i="2"/>
  <c r="P154" i="2"/>
  <c r="AG153" i="2"/>
  <c r="U153" i="2"/>
  <c r="P153" i="2"/>
  <c r="AG152" i="2"/>
  <c r="U152" i="2"/>
  <c r="P152" i="2"/>
  <c r="AG151" i="2"/>
  <c r="U151" i="2"/>
  <c r="P151" i="2"/>
  <c r="AG150" i="2"/>
  <c r="U150" i="2"/>
  <c r="P150" i="2"/>
  <c r="AG149" i="2"/>
  <c r="U149" i="2"/>
  <c r="P149" i="2"/>
  <c r="AG148" i="2"/>
  <c r="U148" i="2"/>
  <c r="P148" i="2"/>
  <c r="AG147" i="2"/>
  <c r="U147" i="2"/>
  <c r="P147" i="2"/>
  <c r="AG146" i="2"/>
  <c r="U146" i="2"/>
  <c r="P146" i="2"/>
  <c r="AG145" i="2"/>
  <c r="U145" i="2"/>
  <c r="P145" i="2"/>
  <c r="AG144" i="2"/>
  <c r="U144" i="2"/>
  <c r="P144" i="2"/>
  <c r="AG143" i="2"/>
  <c r="U143" i="2"/>
  <c r="P143" i="2"/>
  <c r="AG142" i="2"/>
  <c r="U142" i="2"/>
  <c r="P142" i="2"/>
  <c r="AG141" i="2"/>
  <c r="U141" i="2"/>
  <c r="P141" i="2"/>
  <c r="AG140" i="2"/>
  <c r="U140" i="2"/>
  <c r="P140" i="2"/>
  <c r="AG139" i="2"/>
  <c r="U139" i="2"/>
  <c r="P139" i="2"/>
  <c r="AG138" i="2"/>
  <c r="U138" i="2"/>
  <c r="P138" i="2"/>
  <c r="AG137" i="2"/>
  <c r="U137" i="2"/>
  <c r="P137" i="2"/>
  <c r="AG136" i="2"/>
  <c r="U136" i="2"/>
  <c r="P136" i="2"/>
  <c r="AG135" i="2"/>
  <c r="U135" i="2"/>
  <c r="P135" i="2"/>
  <c r="AG134" i="2"/>
  <c r="U134" i="2"/>
  <c r="P134" i="2"/>
  <c r="AG133" i="2"/>
  <c r="U133" i="2"/>
  <c r="P133" i="2"/>
  <c r="AG132" i="2"/>
  <c r="U132" i="2"/>
  <c r="P132" i="2"/>
  <c r="AG131" i="2"/>
  <c r="U131" i="2"/>
  <c r="P131" i="2"/>
  <c r="AG130" i="2"/>
  <c r="U130" i="2"/>
  <c r="P130" i="2"/>
  <c r="AG129" i="2"/>
  <c r="U129" i="2"/>
  <c r="P129" i="2"/>
  <c r="AG128" i="2"/>
  <c r="U128" i="2"/>
  <c r="P128" i="2"/>
  <c r="AG127" i="2"/>
  <c r="U127" i="2"/>
  <c r="P127" i="2"/>
  <c r="AG126" i="2"/>
  <c r="U126" i="2"/>
  <c r="P126" i="2"/>
  <c r="AG125" i="2"/>
  <c r="U125" i="2"/>
  <c r="P125" i="2"/>
  <c r="AG124" i="2"/>
  <c r="U124" i="2"/>
  <c r="P124" i="2"/>
  <c r="AG123" i="2"/>
  <c r="U123" i="2"/>
  <c r="P123" i="2"/>
  <c r="AG122" i="2"/>
  <c r="U122" i="2"/>
  <c r="P122" i="2"/>
  <c r="AG121" i="2"/>
  <c r="U121" i="2"/>
  <c r="P121" i="2"/>
  <c r="AG120" i="2"/>
  <c r="U120" i="2"/>
  <c r="P120" i="2"/>
  <c r="AG119" i="2"/>
  <c r="U119" i="2"/>
  <c r="P119" i="2"/>
  <c r="AG118" i="2"/>
  <c r="U118" i="2"/>
  <c r="P118" i="2"/>
  <c r="AG117" i="2"/>
  <c r="U117" i="2"/>
  <c r="P117" i="2"/>
  <c r="AG116" i="2"/>
  <c r="U116" i="2"/>
  <c r="P116" i="2"/>
  <c r="AG115" i="2"/>
  <c r="U115" i="2"/>
  <c r="P115" i="2"/>
  <c r="AG114" i="2"/>
  <c r="U114" i="2"/>
  <c r="P114" i="2"/>
  <c r="AG113" i="2"/>
  <c r="U113" i="2"/>
  <c r="P113" i="2"/>
  <c r="AG112" i="2"/>
  <c r="U112" i="2"/>
  <c r="P112" i="2"/>
  <c r="AG111" i="2"/>
  <c r="U111" i="2"/>
  <c r="P111" i="2"/>
  <c r="AG110" i="2"/>
  <c r="U110" i="2"/>
  <c r="P110" i="2"/>
  <c r="AG109" i="2"/>
  <c r="U109" i="2"/>
  <c r="P109" i="2"/>
  <c r="AG108" i="2"/>
  <c r="U108" i="2"/>
  <c r="P108" i="2"/>
  <c r="AG107" i="2"/>
  <c r="U107" i="2"/>
  <c r="P107" i="2"/>
  <c r="AG106" i="2"/>
  <c r="U106" i="2"/>
  <c r="P106" i="2"/>
  <c r="AG105" i="2"/>
  <c r="U105" i="2"/>
  <c r="P105" i="2"/>
  <c r="AG104" i="2"/>
  <c r="U104" i="2"/>
  <c r="P104" i="2"/>
  <c r="AG103" i="2"/>
  <c r="U103" i="2"/>
  <c r="P103" i="2"/>
  <c r="AG102" i="2"/>
  <c r="U102" i="2"/>
  <c r="P102" i="2"/>
  <c r="AG101" i="2"/>
  <c r="U101" i="2"/>
  <c r="P101" i="2"/>
  <c r="AG100" i="2"/>
  <c r="U100" i="2"/>
  <c r="P100" i="2"/>
  <c r="AG99" i="2"/>
  <c r="U99" i="2"/>
  <c r="P99" i="2"/>
  <c r="AG98" i="2"/>
  <c r="U98" i="2"/>
  <c r="P98" i="2"/>
  <c r="AG97" i="2"/>
  <c r="U97" i="2"/>
  <c r="P97" i="2"/>
  <c r="AG96" i="2"/>
  <c r="U96" i="2"/>
  <c r="P96" i="2"/>
  <c r="AG95" i="2"/>
  <c r="U95" i="2"/>
  <c r="P95" i="2"/>
  <c r="AG94" i="2"/>
  <c r="U94" i="2"/>
  <c r="P94" i="2"/>
  <c r="AG93" i="2"/>
  <c r="U93" i="2"/>
  <c r="P93" i="2"/>
  <c r="AG92" i="2"/>
  <c r="U92" i="2"/>
  <c r="P92" i="2"/>
  <c r="AG91" i="2"/>
  <c r="U91" i="2"/>
  <c r="P91" i="2"/>
  <c r="AG90" i="2"/>
  <c r="U90" i="2"/>
  <c r="P90" i="2"/>
  <c r="AG89" i="2"/>
  <c r="U89" i="2"/>
  <c r="P89" i="2"/>
  <c r="AG88" i="2"/>
  <c r="U88" i="2"/>
  <c r="P88" i="2"/>
  <c r="AG87" i="2"/>
  <c r="U87" i="2"/>
  <c r="P87" i="2"/>
  <c r="AG86" i="2"/>
  <c r="U86" i="2"/>
  <c r="P86" i="2"/>
  <c r="AG85" i="2"/>
  <c r="U85" i="2"/>
  <c r="P85" i="2"/>
  <c r="AG84" i="2"/>
  <c r="U84" i="2"/>
  <c r="P84" i="2"/>
  <c r="AG83" i="2"/>
  <c r="U83" i="2"/>
  <c r="P83" i="2"/>
  <c r="AG82" i="2"/>
  <c r="U82" i="2"/>
  <c r="P82" i="2"/>
  <c r="AG81" i="2"/>
  <c r="U81" i="2"/>
  <c r="P81" i="2"/>
  <c r="AG80" i="2"/>
  <c r="U80" i="2"/>
  <c r="P80" i="2"/>
  <c r="AG79" i="2"/>
  <c r="U79" i="2"/>
  <c r="P79" i="2"/>
  <c r="AG78" i="2"/>
  <c r="U78" i="2"/>
  <c r="P78" i="2"/>
  <c r="AG77" i="2"/>
  <c r="U77" i="2"/>
  <c r="P77" i="2"/>
  <c r="AG76" i="2"/>
  <c r="U76" i="2"/>
  <c r="P76" i="2"/>
  <c r="AG75" i="2"/>
  <c r="U75" i="2"/>
  <c r="P75" i="2"/>
  <c r="AG74" i="2"/>
  <c r="U74" i="2"/>
  <c r="P74" i="2"/>
  <c r="AG73" i="2"/>
  <c r="U73" i="2"/>
  <c r="P73" i="2"/>
  <c r="AG72" i="2"/>
  <c r="U72" i="2"/>
  <c r="P72" i="2"/>
  <c r="AG71" i="2"/>
  <c r="U71" i="2"/>
  <c r="P71" i="2"/>
  <c r="AG70" i="2"/>
  <c r="U70" i="2"/>
  <c r="P70" i="2"/>
  <c r="AG69" i="2"/>
  <c r="U69" i="2"/>
  <c r="P69" i="2"/>
  <c r="AG68" i="2"/>
  <c r="U68" i="2"/>
  <c r="P68" i="2"/>
  <c r="AG67" i="2"/>
  <c r="U67" i="2"/>
  <c r="P67" i="2"/>
  <c r="AG66" i="2"/>
  <c r="U66" i="2"/>
  <c r="P66" i="2"/>
  <c r="AG65" i="2"/>
  <c r="U65" i="2"/>
  <c r="P65" i="2"/>
  <c r="AG64" i="2"/>
  <c r="U64" i="2"/>
  <c r="P64" i="2"/>
  <c r="AG63" i="2"/>
  <c r="U63" i="2"/>
  <c r="P63" i="2"/>
  <c r="AG62" i="2"/>
  <c r="U62" i="2"/>
  <c r="P62" i="2"/>
  <c r="AG61" i="2"/>
  <c r="U61" i="2"/>
  <c r="P61" i="2"/>
  <c r="AG60" i="2"/>
  <c r="U60" i="2"/>
  <c r="P60" i="2"/>
  <c r="AG59" i="2"/>
  <c r="U59" i="2"/>
  <c r="P59" i="2"/>
  <c r="AG58" i="2"/>
  <c r="U58" i="2"/>
  <c r="P58" i="2"/>
  <c r="AG57" i="2"/>
  <c r="U57" i="2"/>
  <c r="P57" i="2"/>
  <c r="AG56" i="2"/>
  <c r="U56" i="2"/>
  <c r="P56" i="2"/>
  <c r="AG55" i="2"/>
  <c r="U55" i="2"/>
  <c r="P55" i="2"/>
  <c r="AG54" i="2"/>
  <c r="U54" i="2"/>
  <c r="P54" i="2"/>
  <c r="AG53" i="2"/>
  <c r="U53" i="2"/>
  <c r="P53" i="2"/>
  <c r="AG52" i="2"/>
  <c r="U52" i="2"/>
  <c r="P52" i="2"/>
  <c r="AG51" i="2"/>
  <c r="U51" i="2"/>
  <c r="P51" i="2"/>
  <c r="AG50" i="2"/>
  <c r="U50" i="2"/>
  <c r="P50" i="2"/>
  <c r="AG49" i="2"/>
  <c r="U49" i="2"/>
  <c r="P49" i="2"/>
  <c r="AG48" i="2"/>
  <c r="U48" i="2"/>
  <c r="P48" i="2"/>
  <c r="AG47" i="2"/>
  <c r="U47" i="2"/>
  <c r="P47" i="2"/>
  <c r="AG46" i="2"/>
  <c r="U46" i="2"/>
  <c r="P46" i="2"/>
  <c r="AG45" i="2"/>
  <c r="U45" i="2"/>
  <c r="P45" i="2"/>
  <c r="AG44" i="2"/>
  <c r="U44" i="2"/>
  <c r="P44" i="2"/>
  <c r="AG43" i="2"/>
  <c r="U43" i="2"/>
  <c r="P43" i="2"/>
  <c r="AG42" i="2"/>
  <c r="U42" i="2"/>
  <c r="P42" i="2"/>
  <c r="AG41" i="2"/>
  <c r="U41" i="2"/>
  <c r="P41" i="2"/>
  <c r="AG40" i="2"/>
  <c r="U40" i="2"/>
  <c r="P40" i="2"/>
  <c r="AG39" i="2"/>
  <c r="U39" i="2"/>
  <c r="P39" i="2"/>
  <c r="AG38" i="2"/>
  <c r="U38" i="2"/>
  <c r="P38" i="2"/>
  <c r="AG37" i="2"/>
  <c r="U37" i="2"/>
  <c r="P37" i="2"/>
  <c r="AG36" i="2"/>
  <c r="U36" i="2"/>
  <c r="P36" i="2"/>
  <c r="AG35" i="2"/>
  <c r="U35" i="2"/>
  <c r="P35" i="2"/>
  <c r="AG34" i="2"/>
  <c r="U34" i="2"/>
  <c r="P34" i="2"/>
  <c r="AG33" i="2"/>
  <c r="U33" i="2"/>
  <c r="P33" i="2"/>
  <c r="AG32" i="2"/>
  <c r="U32" i="2"/>
  <c r="P32" i="2"/>
  <c r="AG31" i="2"/>
  <c r="U31" i="2"/>
  <c r="P31" i="2"/>
  <c r="AG30" i="2"/>
  <c r="U30" i="2"/>
  <c r="P30" i="2"/>
  <c r="AG29" i="2"/>
  <c r="U29" i="2"/>
  <c r="U158" i="2" s="1"/>
  <c r="P29" i="2"/>
  <c r="P158" i="2" s="1"/>
  <c r="V27" i="2"/>
  <c r="T27" i="2"/>
  <c r="S27" i="2"/>
  <c r="R27" i="2"/>
  <c r="Q27" i="2"/>
  <c r="O27" i="2"/>
  <c r="N27" i="2"/>
  <c r="M27" i="2"/>
  <c r="L27" i="2"/>
  <c r="K27" i="2"/>
  <c r="J27" i="2"/>
  <c r="I27" i="2"/>
  <c r="AG25" i="2"/>
  <c r="U25" i="2"/>
  <c r="U27" i="2" s="1"/>
  <c r="P25" i="2"/>
  <c r="P27" i="2" s="1"/>
  <c r="V23" i="2"/>
  <c r="T23" i="2"/>
  <c r="S23" i="2"/>
  <c r="R23" i="2"/>
  <c r="Q23" i="2"/>
  <c r="P23" i="2"/>
  <c r="O23" i="2"/>
  <c r="N23" i="2"/>
  <c r="M23" i="2"/>
  <c r="L23" i="2"/>
  <c r="K23" i="2"/>
  <c r="J23" i="2"/>
  <c r="I23" i="2"/>
  <c r="AG21" i="2"/>
  <c r="U21" i="2"/>
  <c r="U23" i="2" s="1"/>
  <c r="P21" i="2"/>
  <c r="V19" i="2"/>
  <c r="U19" i="2"/>
  <c r="T19" i="2"/>
  <c r="S19" i="2"/>
  <c r="R19" i="2"/>
  <c r="Q19" i="2"/>
  <c r="P19" i="2"/>
  <c r="O19" i="2"/>
  <c r="N19" i="2"/>
  <c r="M19" i="2"/>
  <c r="L19" i="2"/>
  <c r="K19" i="2"/>
  <c r="J19" i="2"/>
  <c r="I19" i="2"/>
  <c r="AG17" i="2"/>
  <c r="U17" i="2"/>
  <c r="P17" i="2"/>
  <c r="V15" i="2"/>
  <c r="U15" i="2"/>
  <c r="T15" i="2"/>
  <c r="S15" i="2"/>
  <c r="R15" i="2"/>
  <c r="Q15" i="2"/>
  <c r="O15" i="2"/>
  <c r="N15" i="2"/>
  <c r="M15" i="2"/>
  <c r="L15" i="2"/>
  <c r="K15" i="2"/>
  <c r="J15" i="2"/>
  <c r="I15" i="2"/>
  <c r="AG13" i="2"/>
  <c r="U13" i="2"/>
  <c r="P13" i="2"/>
  <c r="P15" i="2" s="1"/>
  <c r="V11" i="2"/>
  <c r="V179" i="2" s="1"/>
  <c r="V181" i="2" s="1"/>
  <c r="V249" i="2" s="1"/>
  <c r="T11" i="2"/>
  <c r="T179" i="2" s="1"/>
  <c r="T181" i="2" s="1"/>
  <c r="T249" i="2" s="1"/>
  <c r="S11" i="2"/>
  <c r="S179" i="2" s="1"/>
  <c r="S181" i="2" s="1"/>
  <c r="R11" i="2"/>
  <c r="R179" i="2" s="1"/>
  <c r="R181" i="2" s="1"/>
  <c r="Q11" i="2"/>
  <c r="Q179" i="2" s="1"/>
  <c r="Q181" i="2" s="1"/>
  <c r="Q249" i="2" s="1"/>
  <c r="O11" i="2"/>
  <c r="O179" i="2" s="1"/>
  <c r="O181" i="2" s="1"/>
  <c r="O249" i="2" s="1"/>
  <c r="N11" i="2"/>
  <c r="N179" i="2" s="1"/>
  <c r="N181" i="2" s="1"/>
  <c r="N249" i="2" s="1"/>
  <c r="M11" i="2"/>
  <c r="M179" i="2" s="1"/>
  <c r="M181" i="2" s="1"/>
  <c r="L11" i="2"/>
  <c r="L179" i="2" s="1"/>
  <c r="L181" i="2" s="1"/>
  <c r="L249" i="2" s="1"/>
  <c r="K11" i="2"/>
  <c r="K179" i="2" s="1"/>
  <c r="K181" i="2" s="1"/>
  <c r="K249" i="2" s="1"/>
  <c r="J11" i="2"/>
  <c r="J179" i="2" s="1"/>
  <c r="J181" i="2" s="1"/>
  <c r="I11" i="2"/>
  <c r="I179" i="2" s="1"/>
  <c r="I181" i="2" s="1"/>
  <c r="AG9" i="2"/>
  <c r="U9" i="2"/>
  <c r="U11" i="2" s="1"/>
  <c r="U179" i="2" s="1"/>
  <c r="U181" i="2" s="1"/>
  <c r="P9" i="2"/>
  <c r="P11" i="2" s="1"/>
  <c r="D2" i="2"/>
  <c r="C2" i="2"/>
  <c r="K142" i="1"/>
  <c r="I142" i="1"/>
  <c r="K138" i="1"/>
  <c r="I138" i="1"/>
  <c r="K134" i="1"/>
  <c r="I134" i="1"/>
  <c r="U132" i="1"/>
  <c r="K130" i="1"/>
  <c r="I130" i="1"/>
  <c r="U128" i="1"/>
  <c r="K126" i="1"/>
  <c r="I126" i="1"/>
  <c r="U124" i="1"/>
  <c r="K122" i="1"/>
  <c r="I122" i="1"/>
  <c r="U120" i="1"/>
  <c r="K118" i="1"/>
  <c r="I118" i="1"/>
  <c r="U116" i="1"/>
  <c r="K114" i="1"/>
  <c r="I114" i="1"/>
  <c r="U112" i="1"/>
  <c r="K110" i="1"/>
  <c r="I110" i="1"/>
  <c r="U108" i="1"/>
  <c r="K106" i="1"/>
  <c r="K143" i="1" s="1"/>
  <c r="K145" i="1" s="1"/>
  <c r="I106" i="1"/>
  <c r="K102" i="1"/>
  <c r="I102" i="1"/>
  <c r="I143" i="1" s="1"/>
  <c r="I145" i="1" s="1"/>
  <c r="K95" i="1"/>
  <c r="I95" i="1"/>
  <c r="U93" i="1"/>
  <c r="K91" i="1"/>
  <c r="I91" i="1"/>
  <c r="U89" i="1"/>
  <c r="K87" i="1"/>
  <c r="K96" i="1" s="1"/>
  <c r="K98" i="1" s="1"/>
  <c r="I87" i="1"/>
  <c r="I96" i="1" s="1"/>
  <c r="I98" i="1" s="1"/>
  <c r="U85" i="1"/>
  <c r="K83" i="1"/>
  <c r="I83" i="1"/>
  <c r="U81" i="1"/>
  <c r="K76" i="1"/>
  <c r="J76" i="1"/>
  <c r="I76" i="1"/>
  <c r="U74" i="1"/>
  <c r="K72" i="1"/>
  <c r="J72" i="1"/>
  <c r="I72" i="1"/>
  <c r="U70" i="1"/>
  <c r="K68" i="1"/>
  <c r="J68" i="1"/>
  <c r="I68" i="1"/>
  <c r="U66" i="1"/>
  <c r="K64" i="1"/>
  <c r="J64" i="1"/>
  <c r="I64" i="1"/>
  <c r="U62" i="1"/>
  <c r="K60" i="1"/>
  <c r="J60" i="1"/>
  <c r="I60" i="1"/>
  <c r="U58" i="1"/>
  <c r="K56" i="1"/>
  <c r="J56" i="1"/>
  <c r="I56" i="1"/>
  <c r="U54" i="1"/>
  <c r="U53" i="1"/>
  <c r="U52" i="1"/>
  <c r="U51" i="1"/>
  <c r="U50" i="1"/>
  <c r="U49" i="1"/>
  <c r="U48" i="1"/>
  <c r="U47" i="1"/>
  <c r="U46" i="1"/>
  <c r="U45" i="1"/>
  <c r="U44" i="1"/>
  <c r="U43" i="1"/>
  <c r="U42" i="1"/>
  <c r="U41" i="1"/>
  <c r="U40" i="1"/>
  <c r="U39" i="1"/>
  <c r="U38" i="1"/>
  <c r="U37" i="1"/>
  <c r="U36" i="1"/>
  <c r="U35" i="1"/>
  <c r="U34" i="1"/>
  <c r="U33" i="1"/>
  <c r="U32" i="1"/>
  <c r="U31" i="1"/>
  <c r="U30" i="1"/>
  <c r="U29" i="1"/>
  <c r="K27" i="1"/>
  <c r="J27" i="1"/>
  <c r="I27" i="1"/>
  <c r="U25" i="1"/>
  <c r="K23" i="1"/>
  <c r="J23" i="1"/>
  <c r="I23" i="1"/>
  <c r="U21" i="1"/>
  <c r="K19" i="1"/>
  <c r="J19" i="1"/>
  <c r="I19" i="1"/>
  <c r="U17" i="1"/>
  <c r="K15" i="1"/>
  <c r="J15" i="1"/>
  <c r="J77" i="1" s="1"/>
  <c r="J79" i="1" s="1"/>
  <c r="I15" i="1"/>
  <c r="U13" i="1"/>
  <c r="K11" i="1"/>
  <c r="K77" i="1" s="1"/>
  <c r="K79" i="1" s="1"/>
  <c r="K147" i="1" s="1"/>
  <c r="J11" i="1"/>
  <c r="I11" i="1"/>
  <c r="I77" i="1" s="1"/>
  <c r="I79" i="1" s="1"/>
  <c r="I147" i="1" s="1"/>
  <c r="U9" i="1"/>
  <c r="P179" i="2" l="1"/>
  <c r="P181" i="2" s="1"/>
  <c r="P249" i="2" s="1"/>
  <c r="P198" i="2"/>
  <c r="P200" i="2" s="1"/>
  <c r="U198" i="2"/>
  <c r="U200" i="2" s="1"/>
  <c r="U248" i="2" s="1"/>
  <c r="M249" i="2"/>
  <c r="I146" i="1"/>
  <c r="K146" i="1"/>
  <c r="R248" i="2"/>
  <c r="T248" i="2"/>
  <c r="I249" i="2"/>
  <c r="R249" i="2"/>
  <c r="I248" i="2"/>
  <c r="S248" i="2"/>
  <c r="S249" i="2"/>
  <c r="K248" i="2"/>
  <c r="P245" i="2"/>
  <c r="P247" i="2" s="1"/>
  <c r="U249" i="2" l="1"/>
  <c r="P248" i="2"/>
</calcChain>
</file>

<file path=xl/sharedStrings.xml><?xml version="1.0" encoding="utf-8"?>
<sst xmlns="http://schemas.openxmlformats.org/spreadsheetml/2006/main" count="5551" uniqueCount="928">
  <si>
    <t>23Q1</t>
  </si>
  <si>
    <t/>
  </si>
  <si>
    <t>0709999999</t>
  </si>
  <si>
    <t>277432-AX-8</t>
  </si>
  <si>
    <t>B</t>
  </si>
  <si>
    <t>BANC OF AMERICA SECURITIES LLC</t>
  </si>
  <si>
    <t>KEYBANK NA</t>
  </si>
  <si>
    <t>ONCOR ELECTRIC DELIVERY CO LLC</t>
  </si>
  <si>
    <t>REGAL-BELOIT CORPORATION Series 144A   6.300% 02/15/30</t>
  </si>
  <si>
    <t>S&amp;P GLOBAL INC</t>
  </si>
  <si>
    <t>5310000000</t>
  </si>
  <si>
    <t>Subtotal - Common Stocks - Exchange Traded Funds</t>
  </si>
  <si>
    <t>Total - Common Stocks - Part 5</t>
  </si>
  <si>
    <t>PENNSYLVANIA ST</t>
  </si>
  <si>
    <t>025816-BS-7</t>
  </si>
  <si>
    <t>APPLE INC   2.850% 02/23/23</t>
  </si>
  <si>
    <t>05608T-AA-9</t>
  </si>
  <si>
    <t>CHESAPEAKE FUNDING II LLC CFII Series 144A   4.210% 01/15/31</t>
  </si>
  <si>
    <t>24703T-AE-6</t>
  </si>
  <si>
    <t>DRIVEN BRANDS FUNDING LLC HONK Series 144A   3.786% 07/20/50</t>
  </si>
  <si>
    <t>8JB38FFW1Y3C1HM8E841</t>
  </si>
  <si>
    <t>4NYF266XZC35SCTGX023</t>
  </si>
  <si>
    <t>72147K-AF-5</t>
  </si>
  <si>
    <t>PNC EQUIPMENT FINANCE LLC PNC EQUIPMENT FINANCE LLC SERI   3.000% 09/13/27</t>
  </si>
  <si>
    <t>RELIANCE STEEL &amp; ALUMINUM CO. RELIANCE STEEL &amp; ALUMINUM CO   4.500% 04/15/23</t>
  </si>
  <si>
    <t>1100000079</t>
  </si>
  <si>
    <t>1100000086</t>
  </si>
  <si>
    <t>SIERRA RECEIVABLES FUNDING COM Series 144A   3.870% 09/20/35</t>
  </si>
  <si>
    <t>1100000097</t>
  </si>
  <si>
    <t>838518-C#-3</t>
  </si>
  <si>
    <t>TIF FUNDING II LLC TIF_20-1A</t>
  </si>
  <si>
    <t>87407R-AA-4</t>
  </si>
  <si>
    <t>GLOBAL SC FINANCE SRL SEACO_20 Series 144A   2.170% 10/17/40</t>
  </si>
  <si>
    <t>Total - Bonds - Part 4</t>
  </si>
  <si>
    <t>PLGI</t>
  </si>
  <si>
    <t>2 - see NAIC Instructions</t>
  </si>
  <si>
    <t>Kentucky</t>
  </si>
  <si>
    <t>KY</t>
  </si>
  <si>
    <t>MO</t>
  </si>
  <si>
    <t>MS</t>
  </si>
  <si>
    <t>New Jersey</t>
  </si>
  <si>
    <t>Rhode Island</t>
  </si>
  <si>
    <t>Tennessee</t>
  </si>
  <si>
    <t>WA</t>
  </si>
  <si>
    <t>American Samoa</t>
  </si>
  <si>
    <t>United States</t>
  </si>
  <si>
    <t>NonFormattedText</t>
  </si>
  <si>
    <t>Numeric_2Dec</t>
  </si>
  <si>
    <t>SVOAdminSymbolSCDPS2020</t>
  </si>
  <si>
    <t>Table</t>
  </si>
  <si>
    <t>STATEMENT AS OF MARCH 31, 2023 OF THE ENACT MORTGAGE INSURANCE CORPORATION</t>
  </si>
  <si>
    <t>FE</t>
  </si>
  <si>
    <t>SCOTIA CAPITAL</t>
  </si>
  <si>
    <t>F</t>
  </si>
  <si>
    <t>FORD CREDIT AUTO LEASE TRUST F FORD CREDIT AUTO LEASE TRUST F   5.540% 12/15/26</t>
  </si>
  <si>
    <t>DEUTSCHE BANK SECURITIES INC.</t>
  </si>
  <si>
    <t>KINDER MORGAN INC</t>
  </si>
  <si>
    <t>68233J-C@-1</t>
  </si>
  <si>
    <t>69145C-AA-2</t>
  </si>
  <si>
    <t>78409V-BJ-2</t>
  </si>
  <si>
    <t>89788M-AM-4</t>
  </si>
  <si>
    <t>UNITED PARCEL SERVICE INC</t>
  </si>
  <si>
    <t xml:space="preserve">Current Year's Other Than Temporary Impairment Recognized </t>
  </si>
  <si>
    <t>Subtotal - Bonds - Industrial and Miscellaneous (Unaffiliated)</t>
  </si>
  <si>
    <t>Subtotal - Bonds - Hybrid Securities</t>
  </si>
  <si>
    <t>1909999999</t>
  </si>
  <si>
    <t>2010000000</t>
  </si>
  <si>
    <t>4310000000</t>
  </si>
  <si>
    <t>5019999999</t>
  </si>
  <si>
    <t>Subtotal - Common Stocks - Industrial and Miscellaneous (Unaffiliated) Publicly Traded</t>
  </si>
  <si>
    <t>5329999999</t>
  </si>
  <si>
    <t>5720000000</t>
  </si>
  <si>
    <t>5989999998</t>
  </si>
  <si>
    <t>Totals</t>
  </si>
  <si>
    <t xml:space="preserve">Total Foreign Exchange Change in Book /Adjusted Carrying Value </t>
  </si>
  <si>
    <t>Call      100.0000</t>
  </si>
  <si>
    <t>R4PP93JZOLY261QX3811</t>
  </si>
  <si>
    <t>HWUPKR0MPOU8FGXBT394</t>
  </si>
  <si>
    <t>AVIS BUDGET RENTAL CAR FUNDING</t>
  </si>
  <si>
    <t>CNH EQUIPMENT TRUST CNH_19-A   3.340% 07/15/26</t>
  </si>
  <si>
    <t>QXZYQNMR4JZ5RIRN4T31</t>
  </si>
  <si>
    <t>DOMINOS PIZZA MASTER ISSUER LL Series 144A   4.116% 07/25/48</t>
  </si>
  <si>
    <t>5 - see NAIC Instructions</t>
  </si>
  <si>
    <t>HIN TIMESHARE TRUST HINTT_20-A</t>
  </si>
  <si>
    <t>MVW OWNER TRUST MVWOT_19-1A</t>
  </si>
  <si>
    <t>MVW OWNER TRUST MVWOT_22-1</t>
  </si>
  <si>
    <t>SIERRA RECEIVABLES FUNDING COM Series 144A   3.120% 05/20/36</t>
  </si>
  <si>
    <t>SIERRA RECEIVABLES FUNDING CO Series 144A   5.830% 07/20/39</t>
  </si>
  <si>
    <t>SOUTH JERSEY IND INC SOUTH JERSEY INDUSTRIES INC   3.570% 01/16/25</t>
  </si>
  <si>
    <t>AIR CANADA</t>
  </si>
  <si>
    <t>88315L-AN-8</t>
  </si>
  <si>
    <t>5493007MOZNA03BVNE96</t>
  </si>
  <si>
    <t>ESSENTRA PLC</t>
  </si>
  <si>
    <t>RT</t>
  </si>
  <si>
    <t>AL</t>
  </si>
  <si>
    <t>DC</t>
  </si>
  <si>
    <t>Louisiana</t>
  </si>
  <si>
    <t>Nevada</t>
  </si>
  <si>
    <t>Oklahoma</t>
  </si>
  <si>
    <t>TN</t>
  </si>
  <si>
    <t>Texas</t>
  </si>
  <si>
    <t>US</t>
  </si>
  <si>
    <t>WI</t>
  </si>
  <si>
    <t>PR</t>
  </si>
  <si>
    <t>E04 - SCDPT3</t>
  </si>
  <si>
    <t xml:space="preserve">SVO Administrative Symbol </t>
  </si>
  <si>
    <t xml:space="preserve">State Code </t>
  </si>
  <si>
    <t xml:space="preserve">Issue </t>
  </si>
  <si>
    <t>0909999999</t>
  </si>
  <si>
    <t>Subtotal - Bonds - U.S. Special Revenues</t>
  </si>
  <si>
    <t>CENTRAL HUDSON GAS &amp; ELECTRIC</t>
  </si>
  <si>
    <t>1100000003</t>
  </si>
  <si>
    <t>1100000007</t>
  </si>
  <si>
    <t>1100000010</t>
  </si>
  <si>
    <t>P_2023_Q_NAIC_SCDPT4</t>
  </si>
  <si>
    <t>1100000014</t>
  </si>
  <si>
    <t>758750-AE-3</t>
  </si>
  <si>
    <t>UNITED PARCEL SERVICE INC   4.875% 03/03/33</t>
  </si>
  <si>
    <t>1100000021</t>
  </si>
  <si>
    <t>Subtotal - Bonds - Unaffiliated Certificates of Deposit</t>
  </si>
  <si>
    <t>4019999999</t>
  </si>
  <si>
    <t>4329999999</t>
  </si>
  <si>
    <t>4509999997</t>
  </si>
  <si>
    <t>Subtotal - Common Stocks - Mutual Funds - Designations Assigned by the SVO</t>
  </si>
  <si>
    <t>5510000000</t>
  </si>
  <si>
    <t>Subtotal - Common Stocks - Unit Investment Trusts - Designations Assigned by the SVO</t>
  </si>
  <si>
    <t>5999999999</t>
  </si>
  <si>
    <t>SCDPT4</t>
  </si>
  <si>
    <t xml:space="preserve">Realized Gain (Loss) on Disposal </t>
  </si>
  <si>
    <t xml:space="preserve">Total Gain (Loss) on Disposal </t>
  </si>
  <si>
    <t>Maturity</t>
  </si>
  <si>
    <t>038779-AB-0</t>
  </si>
  <si>
    <t>BXG RECEIVABLES NOTE TRUST BXG Series 144A   2.880% 05/02/30</t>
  </si>
  <si>
    <t>B - Nationality - Foreign, Currency - Other Than U.S.</t>
  </si>
  <si>
    <t>BRISTOL-MYERS SQUIBB CO</t>
  </si>
  <si>
    <t>CCG RECEIVABLES TRUST CCG_22-1 Series 144A   3.910% 07/16/29</t>
  </si>
  <si>
    <t>CLI FUNDING LLC CLIF_20-1A Series 144A   2.080% 09/18/45</t>
  </si>
  <si>
    <t>CLI FUNDING LLC CLIF_20-1A</t>
  </si>
  <si>
    <t>12656*-AG-7</t>
  </si>
  <si>
    <t>FM</t>
  </si>
  <si>
    <t>165183-BW-3</t>
  </si>
  <si>
    <t>CHESAPEAKE FUNDING II LLC CFII Series 144A   3.810% 01/15/31</t>
  </si>
  <si>
    <t>165183-BX-1</t>
  </si>
  <si>
    <t>233046-AQ-4</t>
  </si>
  <si>
    <t>DOMINOS PIZZA MASTER ISSUER LL Series 144A   2.662% 04/25/51</t>
  </si>
  <si>
    <t>34107@-AA-7</t>
  </si>
  <si>
    <t>1100000032</t>
  </si>
  <si>
    <t>410345-AJ-1</t>
  </si>
  <si>
    <t>43284B-AA-0</t>
  </si>
  <si>
    <t>1100000050</t>
  </si>
  <si>
    <t>MVW OWNER TRUST MVWOT_21-1WA</t>
  </si>
  <si>
    <t>55400U-AB-9</t>
  </si>
  <si>
    <t>872480-AA-6</t>
  </si>
  <si>
    <t>1100000101</t>
  </si>
  <si>
    <t>1100000105</t>
  </si>
  <si>
    <t>00908P-AA-5</t>
  </si>
  <si>
    <t>1100000112</t>
  </si>
  <si>
    <t>05578A-AA-6</t>
  </si>
  <si>
    <t>1100000116</t>
  </si>
  <si>
    <t>CAL FUNDING IV LTD CAI_20-1A</t>
  </si>
  <si>
    <t>HOMESERVE PLC   4.830% 12/13/25</t>
  </si>
  <si>
    <t>Call      101.1725</t>
  </si>
  <si>
    <t>HOMESERVE PLC</t>
  </si>
  <si>
    <t>1100000123</t>
  </si>
  <si>
    <t>Arizona</t>
  </si>
  <si>
    <t>ID</t>
  </si>
  <si>
    <t>MD</t>
  </si>
  <si>
    <t>VT</t>
  </si>
  <si>
    <t>WY</t>
  </si>
  <si>
    <t>Cusip</t>
  </si>
  <si>
    <t xml:space="preserve">Name of Vendor </t>
  </si>
  <si>
    <t xml:space="preserve">Paid for Accrued Interest and Dividends </t>
  </si>
  <si>
    <t>Series 144A</t>
  </si>
  <si>
    <t xml:space="preserve">Stated Contractual Maturity Date </t>
  </si>
  <si>
    <t>Z</t>
  </si>
  <si>
    <t>70914P-ME-9</t>
  </si>
  <si>
    <t xml:space="preserve">Unrealized Valuation Increase/(Decrease) </t>
  </si>
  <si>
    <t>37045X-ED-4</t>
  </si>
  <si>
    <t>GENERAL MOTORS FINANCIAL CO IN</t>
  </si>
  <si>
    <t>MORGAN STANLEY</t>
  </si>
  <si>
    <t>PILGRIMS PRIDE CORP</t>
  </si>
  <si>
    <t>1100000018</t>
  </si>
  <si>
    <t>Suntrust Banks Inc</t>
  </si>
  <si>
    <t>1100000025</t>
  </si>
  <si>
    <t>Subtotal - Bonds - Parent, Subsidiaries and Affiliates</t>
  </si>
  <si>
    <t>Subtotal - Bonds - Unaffiliated Bank Loans</t>
  </si>
  <si>
    <t>Subtotal - Preferred Stocks - Parent, Subsidiaries and Affiliates Redeemable Preferred</t>
  </si>
  <si>
    <t>5529999999</t>
  </si>
  <si>
    <t>Subtotal - Common Stocks - Unit Investment Trusts - Designations Not Assigned by the SVO</t>
  </si>
  <si>
    <t>5920000000</t>
  </si>
  <si>
    <t>Total - Preferred and Common Stocks</t>
  </si>
  <si>
    <t>6009999999</t>
  </si>
  <si>
    <t>0900000001</t>
  </si>
  <si>
    <t>Arkansas</t>
  </si>
  <si>
    <t>Various</t>
  </si>
  <si>
    <t>Delaware</t>
  </si>
  <si>
    <t>BEACON CONTAINER FINANCE LLC I</t>
  </si>
  <si>
    <t>BRISTOL-MYERS SQUIBB CO   2.750% 02/15/23</t>
  </si>
  <si>
    <t>12511J-AB-1</t>
  </si>
  <si>
    <t>CNH EQUIPMENT TRUST CNH_19-A</t>
  </si>
  <si>
    <t>CSLB HOLDINGS INC CSLB HOLDINGS INC   3.200% 03/26/23</t>
  </si>
  <si>
    <t>25755T-AN-0</t>
  </si>
  <si>
    <t>1100000029</t>
  </si>
  <si>
    <t>40439H-AA-7</t>
  </si>
  <si>
    <t>40439H-AB-5</t>
  </si>
  <si>
    <t>1100000036</t>
  </si>
  <si>
    <t>HILTON GRAND VACATIONS TRUST H Series 144A   4.740% 01/25/37</t>
  </si>
  <si>
    <t>HILTON GRAND VACATIONS TRUST H Series 144A   3.540% 02/25/32</t>
  </si>
  <si>
    <t>HILTON GRAND VACATIONS TRUST H Series 144A   3.700% 02/25/32</t>
  </si>
  <si>
    <t>1100000043</t>
  </si>
  <si>
    <t>1100000047</t>
  </si>
  <si>
    <t>MVW OWNER TRUST MVWOT_21-1WA Series 144A   1.940% 01/22/41</t>
  </si>
  <si>
    <t>1100000054</t>
  </si>
  <si>
    <t>1100000058</t>
  </si>
  <si>
    <t>1100000061</t>
  </si>
  <si>
    <t>MVW OWNER TRUST MVWOT_22-2 Series 144A   6.550% 10/21/41</t>
  </si>
  <si>
    <t>1100000065</t>
  </si>
  <si>
    <t>ORANGE LAKE TIMESHARE TRUST ON Series 144A   2.910% 03/08/29</t>
  </si>
  <si>
    <t>1100000072</t>
  </si>
  <si>
    <t>1100000076</t>
  </si>
  <si>
    <t>82650T-AA-5</t>
  </si>
  <si>
    <t>82650T-AB-3</t>
  </si>
  <si>
    <t>1100000083</t>
  </si>
  <si>
    <t>1100000090</t>
  </si>
  <si>
    <t>SONIC CAPITAL LLC SONIC_21-1A</t>
  </si>
  <si>
    <t>1100000109</t>
  </si>
  <si>
    <t>2P2YLDVPES3BXQ1FRB91</t>
  </si>
  <si>
    <t>AIR CANADA 2015-1 CLASS A PASS</t>
  </si>
  <si>
    <t>BNP PARIBAS SA</t>
  </si>
  <si>
    <t>213800EKBJTGNMXEDF11</t>
  </si>
  <si>
    <t>ESSENTRA PLC   3.620% 07/27/28</t>
  </si>
  <si>
    <t>OMEGA LEASING NO 9 LTD</t>
  </si>
  <si>
    <t>G8781@-AB-5</t>
  </si>
  <si>
    <t>1100000127</t>
  </si>
  <si>
    <t>Hawaii</t>
  </si>
  <si>
    <t>IL</t>
  </si>
  <si>
    <t>Indiana</t>
  </si>
  <si>
    <t>Minnesota</t>
  </si>
  <si>
    <t>NE</t>
  </si>
  <si>
    <t>Vermont</t>
  </si>
  <si>
    <t>Wyoming</t>
  </si>
  <si>
    <t>Puerto Rico</t>
  </si>
  <si>
    <t>SVOAdminSymbolSCDBond2020</t>
  </si>
  <si>
    <t>EMIC</t>
  </si>
  <si>
    <t>Statement</t>
  </si>
  <si>
    <t xml:space="preserve">Investments Involving Related Parties </t>
  </si>
  <si>
    <t>CITIGROUP GLOBAL MARKETS</t>
  </si>
  <si>
    <t>C</t>
  </si>
  <si>
    <t>AMERICAN EXPRESS COMPANY   3.400% 02/27/23</t>
  </si>
  <si>
    <t>NEW YORK LIFE GLOBAL FUNDING</t>
  </si>
  <si>
    <t>ONCOR ELECTRIC DELIVERY COMPAN</t>
  </si>
  <si>
    <t>STONECASTLE SECURITIES LLC</t>
  </si>
  <si>
    <t>055451-BA-5</t>
  </si>
  <si>
    <t>06762H-AA-5</t>
  </si>
  <si>
    <t>OCTAGON 67 OCT67_23-1A Series 144A   0.000% 04/25/36</t>
  </si>
  <si>
    <t>2019999999</t>
  </si>
  <si>
    <t>2509999997</t>
  </si>
  <si>
    <t>Total - Bonds - Part 5</t>
  </si>
  <si>
    <t>5319999999</t>
  </si>
  <si>
    <t>5710000000</t>
  </si>
  <si>
    <t>MT</t>
  </si>
  <si>
    <t>05606X-AA-2</t>
  </si>
  <si>
    <t>Georgia</t>
  </si>
  <si>
    <t>26209X-AC-5</t>
  </si>
  <si>
    <t>43283G-AB-8</t>
  </si>
  <si>
    <t>HGVT_19-AA Series 144A   2.840% 07/25/33</t>
  </si>
  <si>
    <t>43285H-AA-6</t>
  </si>
  <si>
    <t>JACK IN THE BOX FUNDING LLC JA</t>
  </si>
  <si>
    <t>MVW OWNER TRUST MVWOT_17-1A</t>
  </si>
  <si>
    <t>1100000069</t>
  </si>
  <si>
    <t>68504U-AB-7</t>
  </si>
  <si>
    <t>PEOPLES NATURAL GAS COMPANY LL</t>
  </si>
  <si>
    <t>SIERRA TIMESHARE RECEIVABLES F Series 144A   1.340% 11/20/37</t>
  </si>
  <si>
    <t>82652R-AB-5</t>
  </si>
  <si>
    <t>82652R-AC-3</t>
  </si>
  <si>
    <t>1100000087</t>
  </si>
  <si>
    <t>82653D-AB-5</t>
  </si>
  <si>
    <t>1100000094</t>
  </si>
  <si>
    <t>SONIC CAPITAL LLC SONIC_20-1A</t>
  </si>
  <si>
    <t>1100000098</t>
  </si>
  <si>
    <t>TACO BELL FUNDING BELL_21-1 Series 144A   2.542% 08/25/51</t>
  </si>
  <si>
    <t>98162Y-AF-0</t>
  </si>
  <si>
    <t>ZIMMER HOLDINGS INC</t>
  </si>
  <si>
    <t>88315L-AG-3</t>
  </si>
  <si>
    <t>NM</t>
  </si>
  <si>
    <t>OR</t>
  </si>
  <si>
    <t>RI</t>
  </si>
  <si>
    <t>VA</t>
  </si>
  <si>
    <t>Wisconsin</t>
  </si>
  <si>
    <t>Guam</t>
  </si>
  <si>
    <t>MP</t>
  </si>
  <si>
    <t>NAICDes2020</t>
  </si>
  <si>
    <t>SVOAdminSymbolSCDCS2020</t>
  </si>
  <si>
    <t xml:space="preserve">Actual Cost </t>
  </si>
  <si>
    <t>5493008B6JBRUJ90QL97</t>
  </si>
  <si>
    <t>485134-BM-1</t>
  </si>
  <si>
    <t>G</t>
  </si>
  <si>
    <t>OXFORD FINANCE FUNDING TRUST O</t>
  </si>
  <si>
    <t>BABSON CLO LTD BABSN_23-1A Series 144A   0.000% 04/20/36</t>
  </si>
  <si>
    <t>BABSON CLO LTD BABSN_23-1A</t>
  </si>
  <si>
    <t>4319999999</t>
  </si>
  <si>
    <t>5729999999</t>
  </si>
  <si>
    <t>5810000000</t>
  </si>
  <si>
    <t>5989999999</t>
  </si>
  <si>
    <t>E05 - SCDPT4</t>
  </si>
  <si>
    <t>PENNSYLVANIA ST   4.650% 02/15/26</t>
  </si>
  <si>
    <t>Illinois</t>
  </si>
  <si>
    <t>NY</t>
  </si>
  <si>
    <t>AMERICAN EXPRESS COMPANY</t>
  </si>
  <si>
    <t>05377R-CV-4</t>
  </si>
  <si>
    <t>CCG RECEIVABLES TRUST CCG_19-2</t>
  </si>
  <si>
    <t>CLI FUNDING VI LLC CLIF_20-3A</t>
  </si>
  <si>
    <t>GOLDMAN SACHS &amp; CO</t>
  </si>
  <si>
    <t>DELL INTERNATIONAL LLC/EMC COR</t>
  </si>
  <si>
    <t>26209X-AA-9</t>
  </si>
  <si>
    <t>DRIVEN BRANDS FUNDING LLC HONK Series 144A   3.237% 01/20/51</t>
  </si>
  <si>
    <t>DRIVEN BRANDS FUNDING LLC HONK Series 144A   7.393% 10/20/52</t>
  </si>
  <si>
    <t>KEY BANK USA NA   3.375% 03/07/23</t>
  </si>
  <si>
    <t>KEY BANK USA NA</t>
  </si>
  <si>
    <t>MVW OWNER TRUST MVWOT_17-1A Series 144A   2.420% 12/20/34</t>
  </si>
  <si>
    <t>MVW OWNER TRUST MVWOT_17-1A Series 144A   2.750% 12/20/34</t>
  </si>
  <si>
    <t>MVW OWNER TRUST MVWOT_19-2A Series 144A   2.440% 10/20/38</t>
  </si>
  <si>
    <t>MVW OWNER TRUST MVWOT_20-1A Series 144A   2.730% 10/20/37</t>
  </si>
  <si>
    <t>MVW OWNER TRUST MVWOT_21-2A</t>
  </si>
  <si>
    <t>55400K-AC-9</t>
  </si>
  <si>
    <t>MVW OWNER TRUST MVWOT_22-2</t>
  </si>
  <si>
    <t>MAPLELEAF MIDSTREAM INVESTMENT MAPLELEAF MIDSTREAM INVESTMENT   4.560% 09/30/25</t>
  </si>
  <si>
    <t>73019#-AC-6</t>
  </si>
  <si>
    <t>82653D-AA-7</t>
  </si>
  <si>
    <t>SIERRA RECEIVABLES FUNDING COM Series 144A   3.420% 01/20/36</t>
  </si>
  <si>
    <t>SIERRA RECEIVABLES FUNDING COM Series 144A   4.170% 09/20/35</t>
  </si>
  <si>
    <t>SONIC CAPITAL LLC SONIC_20-1A Series 144A   4.336% 01/20/50</t>
  </si>
  <si>
    <t>TAL ADVANTAGE LLC TAL_20-1A Series 144A   2.050% 09/20/45</t>
  </si>
  <si>
    <t>009090-AA-9</t>
  </si>
  <si>
    <t>BLACKBIRD CAPITAL AIRCRAFT BBI Series 144A   2.487% 12/16/41</t>
  </si>
  <si>
    <t>1 - see NAIC Instructions</t>
  </si>
  <si>
    <t>TEXTAINER MARINE CONTAINERS VI</t>
  </si>
  <si>
    <t>GIP CAPRICORN FINCO PTY LTD</t>
  </si>
  <si>
    <t>Michigan</t>
  </si>
  <si>
    <t>New York</t>
  </si>
  <si>
    <t>VI</t>
  </si>
  <si>
    <t>Northern Mariana Islands</t>
  </si>
  <si>
    <t>Dollar</t>
  </si>
  <si>
    <t>Company</t>
  </si>
  <si>
    <t>Identifier</t>
  </si>
  <si>
    <t xml:space="preserve">Number of Shares of Stock </t>
  </si>
  <si>
    <t xml:space="preserve">Par Value </t>
  </si>
  <si>
    <t>08576P-AK-7</t>
  </si>
  <si>
    <t>1100000004</t>
  </si>
  <si>
    <t xml:space="preserve">Total Change in Book/ Adjusted Carrying Value (11 + 12 - 13) </t>
  </si>
  <si>
    <t>1128SIJQ26096WL7IO82</t>
  </si>
  <si>
    <t>1100000011</t>
  </si>
  <si>
    <t>549300WR7IX8XE0TBO16</t>
  </si>
  <si>
    <t>1100000015</t>
  </si>
  <si>
    <t>911312-BZ-8</t>
  </si>
  <si>
    <t>1100000022</t>
  </si>
  <si>
    <t>4509999998</t>
  </si>
  <si>
    <t>5519999999</t>
  </si>
  <si>
    <t>5910000000</t>
  </si>
  <si>
    <t>BXG RECEIVABLES NOTE TRUST BXG</t>
  </si>
  <si>
    <t>07359B-AA-5</t>
  </si>
  <si>
    <t>110122-CY-2</t>
  </si>
  <si>
    <t>CHESAPEAKE FUNDING II LLC CFII</t>
  </si>
  <si>
    <t>DB MASTER FINANCE LLC DNKN_21-</t>
  </si>
  <si>
    <t>S</t>
  </si>
  <si>
    <t>GBX LEASING GBXL_22-1 Series 144A   2.870% 02/20/52</t>
  </si>
  <si>
    <t>1100000033</t>
  </si>
  <si>
    <t>HANESBRANDS INC   4.625% 05/15/24</t>
  </si>
  <si>
    <t>1100000040</t>
  </si>
  <si>
    <t>466365-AE-3</t>
  </si>
  <si>
    <t>MVW OWNER TRUST MVWOT_21-2A Series 144A   2.230% 05/20/39</t>
  </si>
  <si>
    <t>MVW OWNER TRUST MVWOT_22-1 Series 144A   4.400% 11/21/39</t>
  </si>
  <si>
    <t>55400V-AC-5</t>
  </si>
  <si>
    <t>TENDER</t>
  </si>
  <si>
    <t>MAPLELEAF MIDSTREAM INVESTMENT</t>
  </si>
  <si>
    <t>NATIONAL FUEL GAS COMPANY</t>
  </si>
  <si>
    <t>Z*</t>
  </si>
  <si>
    <t>SIERRA TIMESHARE RECEIVABLES F Series 144A   4.730% 06/20/40</t>
  </si>
  <si>
    <t>82652M-AB-6</t>
  </si>
  <si>
    <t>82652M-AC-4</t>
  </si>
  <si>
    <t>SIERRA TIMESHARE RECEIVABLES F Series 144A   1.790% 11/20/37</t>
  </si>
  <si>
    <t>TIF FUNDING II LLC TIF_20-1A Series 144A   2.090% 08/20/45</t>
  </si>
  <si>
    <t>1100000102</t>
  </si>
  <si>
    <t>1100000106</t>
  </si>
  <si>
    <t>WENDYS FUNDING LLC WEN_21-1A Series 144A   2.775% 06/15/51</t>
  </si>
  <si>
    <t>1100000113</t>
  </si>
  <si>
    <t>SYE</t>
  </si>
  <si>
    <t>09659W-2E-3</t>
  </si>
  <si>
    <t>1100000120</t>
  </si>
  <si>
    <t>1100000124</t>
  </si>
  <si>
    <t>4 - see NAIC Instructions</t>
  </si>
  <si>
    <t>CO</t>
  </si>
  <si>
    <t>IA</t>
  </si>
  <si>
    <t>MA</t>
  </si>
  <si>
    <t>New Hampshire</t>
  </si>
  <si>
    <t>UT</t>
  </si>
  <si>
    <t>Virginia</t>
  </si>
  <si>
    <t>WV</t>
  </si>
  <si>
    <t xml:space="preserve">Description </t>
  </si>
  <si>
    <t>0100000000</t>
  </si>
  <si>
    <t>Subtotal - Bonds - All Other Governments</t>
  </si>
  <si>
    <t>Subtotal - Bonds - U.S. States, Territories and Possessions</t>
  </si>
  <si>
    <t>1100000008</t>
  </si>
  <si>
    <t>KEYBANK NA   5.000% 01/26/33</t>
  </si>
  <si>
    <t>KINDER MORGAN INC   5.200% 06/01/33</t>
  </si>
  <si>
    <t>Q8X4C4DW0NB5BFYEMZ90</t>
  </si>
  <si>
    <t>REGAL-BELOIT CORPORATION</t>
  </si>
  <si>
    <t>1100000019</t>
  </si>
  <si>
    <t>1100000026</t>
  </si>
  <si>
    <t>Total - Preferred Stocks - Part 3</t>
  </si>
  <si>
    <t>5929999999</t>
  </si>
  <si>
    <t xml:space="preserve">Disposal Date </t>
  </si>
  <si>
    <t xml:space="preserve">Consideration </t>
  </si>
  <si>
    <t>D - Nationality - Foreign, Currency - U.S.</t>
  </si>
  <si>
    <t>SERIES 144A</t>
  </si>
  <si>
    <t>HLYYNH7UQUORYSJQCN42</t>
  </si>
  <si>
    <t>29275Y-AB-8</t>
  </si>
  <si>
    <t>Redemption      100.0000</t>
  </si>
  <si>
    <t>1100000037</t>
  </si>
  <si>
    <t>1100000044</t>
  </si>
  <si>
    <t>1100000048</t>
  </si>
  <si>
    <t>1100000051</t>
  </si>
  <si>
    <t>MVW OWNER TRUST MVWOT_21-1WA Series 144A   1.440% 01/22/41</t>
  </si>
  <si>
    <t>1100000055</t>
  </si>
  <si>
    <t>1100000059</t>
  </si>
  <si>
    <t>55400V-AB-7</t>
  </si>
  <si>
    <t>1100000062</t>
  </si>
  <si>
    <t>NP SPE II LLC NPRL_17-1A</t>
  </si>
  <si>
    <t>1100000066</t>
  </si>
  <si>
    <t>636180-BL-4</t>
  </si>
  <si>
    <t>NATIONAL FUEL GAS COMPANY NATIONAL FUEL GAS CO   3.750% 03/01/23</t>
  </si>
  <si>
    <t>NATIONAL RURAL UTILITIES COOP</t>
  </si>
  <si>
    <t>69145A-AB-4</t>
  </si>
  <si>
    <t>1100000073</t>
  </si>
  <si>
    <t>PNC EQUIPMENT FINANCE LLC</t>
  </si>
  <si>
    <t>1100000080</t>
  </si>
  <si>
    <t>1100000084</t>
  </si>
  <si>
    <t>SIERRA RECEIVABLES FUNDING CO Series 144A   1.950% 09/20/38</t>
  </si>
  <si>
    <t>1100000091</t>
  </si>
  <si>
    <t>87342R-AJ-3</t>
  </si>
  <si>
    <t>WENDYS FUNDING LLC WEN_19-1A Series 144A   3.783% 06/15/49</t>
  </si>
  <si>
    <t>WENDYS FUNDING LLC WEN_19-1A</t>
  </si>
  <si>
    <t>ZIMMER HOLDINGS INC   3.700% 03/19/23</t>
  </si>
  <si>
    <t>BPCE SA Series 144A   2.750% 01/11/23</t>
  </si>
  <si>
    <t>1100000117</t>
  </si>
  <si>
    <t>37959P-AA-5</t>
  </si>
  <si>
    <t>HOMESERVE PLC   3.340% 08/20/27</t>
  </si>
  <si>
    <t>1100000128</t>
  </si>
  <si>
    <t>Landsvirkjun</t>
  </si>
  <si>
    <t>5920000001</t>
  </si>
  <si>
    <t>P4703#-10-1</t>
  </si>
  <si>
    <t>ME</t>
  </si>
  <si>
    <t>MI</t>
  </si>
  <si>
    <t>NJ</t>
  </si>
  <si>
    <t>SC</t>
  </si>
  <si>
    <t>Utah</t>
  </si>
  <si>
    <t>ScDForeign16</t>
  </si>
  <si>
    <t>Original</t>
  </si>
  <si>
    <t xml:space="preserve">NAIC Designation Modifier </t>
  </si>
  <si>
    <t>153609-L#-7</t>
  </si>
  <si>
    <t>D</t>
  </si>
  <si>
    <t>34501*-AE-3</t>
  </si>
  <si>
    <t>FOOTBALL CLUB TERM NOTES 2023-</t>
  </si>
  <si>
    <t>49456B-AX-9</t>
  </si>
  <si>
    <t>REGAL-BELOIT CORPORATION Series 144A   6.400% 04/15/33</t>
  </si>
  <si>
    <t>S&amp;P GLOBAL INC   2.700% 03/01/29</t>
  </si>
  <si>
    <t>08186K-AA-2</t>
  </si>
  <si>
    <t>BENEFIT STREET PARTNERS CLO LT Series 144A   0.000% 04/25/36</t>
  </si>
  <si>
    <t>1300000000</t>
  </si>
  <si>
    <t>1610000000</t>
  </si>
  <si>
    <t>2509999998</t>
  </si>
  <si>
    <t>Total - Bonds</t>
  </si>
  <si>
    <t>5719999999</t>
  </si>
  <si>
    <t>Total - Common Stocks - Part 3</t>
  </si>
  <si>
    <t>KS</t>
  </si>
  <si>
    <t>APPLE INC</t>
  </si>
  <si>
    <t>ARBYS FUNDING LLC ARBYS_20-1A</t>
  </si>
  <si>
    <t>AVIS BUDGET RENTAL CAR FUNDING Series 144A   3.330% 03/20/24</t>
  </si>
  <si>
    <t>BXG RECEIVABLES NOTE TRUST BXG Series 144A   4.610% 09/28/37</t>
  </si>
  <si>
    <t>CCG RECEIVABLES TRUST CCG_22-1</t>
  </si>
  <si>
    <t>141781-BG-8</t>
  </si>
  <si>
    <t>25755T-AJ-9</t>
  </si>
  <si>
    <t>PL</t>
  </si>
  <si>
    <t>HILTON GRAND VACATIONS TRUST H Series 144A   4.000% 02/25/32</t>
  </si>
  <si>
    <t>HGVT_19-AA Series 144A   2.340% 07/25/33</t>
  </si>
  <si>
    <t>JACK IN THE BOX FUNDING LLC JA Series 144A   4.136% 02/26/52</t>
  </si>
  <si>
    <t>55400D-AB-7</t>
  </si>
  <si>
    <t>MVW OWNER TRUST MVWOT_21-2A Series 144A   1.830% 05/20/39</t>
  </si>
  <si>
    <t>ORANGE LAKE TIMESHARE TRUST ON Series 144A   2.610% 03/08/29</t>
  </si>
  <si>
    <t>PILGRIMS PRIDE CORP Series 144A   4.250% 04/15/31</t>
  </si>
  <si>
    <t>1100000077</t>
  </si>
  <si>
    <t>SIERRA TIMESHARE RECEIVABLES F Series 144A   5.040% 06/20/40</t>
  </si>
  <si>
    <t>SIERRA RECEIVABLES FUNDING COM Series 144A   2.320% 07/20/37</t>
  </si>
  <si>
    <t>SIERRA RECEIVABLES FUNDING COM Series 144A   3.650% 06/20/35</t>
  </si>
  <si>
    <t>1100000088</t>
  </si>
  <si>
    <t>SIERRA RECEIVABLES FUNDING COM Series 144A   3.690% 09/20/35</t>
  </si>
  <si>
    <t>82653G-AB-8</t>
  </si>
  <si>
    <t>82653G-AC-6</t>
  </si>
  <si>
    <t>1100000095</t>
  </si>
  <si>
    <t>SOUTH JERSEY IND INC SOUTH JERSEY INDUSTRIES INC   3.470% 08/16/24</t>
  </si>
  <si>
    <t>1100000099</t>
  </si>
  <si>
    <t>TAL ADVANTAGE LLC TAL_20-1A</t>
  </si>
  <si>
    <t>89680H-AB-8</t>
  </si>
  <si>
    <t>TRITON CONTAINER FINANCE LLC T Series 144A   3.740% 09/20/45</t>
  </si>
  <si>
    <t>88315L-AL-2</t>
  </si>
  <si>
    <t>TEXTAINER MARINE CONTAINERS VI Series 144A   2.520% 02/20/46</t>
  </si>
  <si>
    <t>California</t>
  </si>
  <si>
    <t>THAMES WTR UTILS THAMES WATER UTILITIES LTD   3.380% 03/22/23</t>
  </si>
  <si>
    <t>THAMES WTR UTILS</t>
  </si>
  <si>
    <t>LANDSVIRKJUN</t>
  </si>
  <si>
    <t>OK</t>
  </si>
  <si>
    <t>South Dakota</t>
  </si>
  <si>
    <t>Washington</t>
  </si>
  <si>
    <t>Str12CharsExactly</t>
  </si>
  <si>
    <t xml:space="preserve">Date Acquired </t>
  </si>
  <si>
    <t xml:space="preserve">NAIC Designation </t>
  </si>
  <si>
    <t xml:space="preserve">ISIN Identification </t>
  </si>
  <si>
    <t xml:space="preserve">Print - NAIC Designation, NAIC Designation Modifier and SVO Administrative Symbol </t>
  </si>
  <si>
    <t>0300000000</t>
  </si>
  <si>
    <t>EASTMAN CHEMICAL COMPANY</t>
  </si>
  <si>
    <t>FORD CREDIT AUTO LEASE TRUST F</t>
  </si>
  <si>
    <t>72147K-AJ-7</t>
  </si>
  <si>
    <t>Y6X4K52KMJMZE7I7MY94</t>
  </si>
  <si>
    <t>FORTIS INC</t>
  </si>
  <si>
    <t>BHP BILLITON FINANCE USA LTD   4.900% 02/28/33</t>
  </si>
  <si>
    <t>5493003NUVITP3TMY274</t>
  </si>
  <si>
    <t>BHP BILLITON FINANCE USA LTD</t>
  </si>
  <si>
    <t>1109999999</t>
  </si>
  <si>
    <t>Subtotal - Common Stocks - Closed-End Funds - Designations Assigned by the SVO</t>
  </si>
  <si>
    <t>5819999999</t>
  </si>
  <si>
    <t xml:space="preserve">Prior Year Book/Adjusted Carrying Value </t>
  </si>
  <si>
    <t xml:space="preserve">Current Year's (Amortization)/Accretion </t>
  </si>
  <si>
    <t xml:space="preserve">Book/Adjusted Carrying Value at Disposal Date </t>
  </si>
  <si>
    <t>Paydown</t>
  </si>
  <si>
    <t>BXG RECEIVABLES NOTE TRUST BXG Series 144A   4.120% 09/28/37</t>
  </si>
  <si>
    <t>12510F-AC-8</t>
  </si>
  <si>
    <t>CARGILL INC</t>
  </si>
  <si>
    <t>CHESAPEAKE FUNDING II LLC CFII Series 144A   3.340% 04/15/31</t>
  </si>
  <si>
    <t>DELL INTERNATIONAL LLC/EMC COR   4.900% 10/01/26</t>
  </si>
  <si>
    <t>DRIVEN BRANDS FUNDING LLC HONK</t>
  </si>
  <si>
    <t>26209X-AF-8</t>
  </si>
  <si>
    <t>55400D-AA-9</t>
  </si>
  <si>
    <t>55400U-AA-1</t>
  </si>
  <si>
    <t>MVW OWNER TRUST MVWOT_22-2 Series 144A   7.620% 10/21/41</t>
  </si>
  <si>
    <t>Alaska</t>
  </si>
  <si>
    <t>62946A-AC-8</t>
  </si>
  <si>
    <t>NATIONAL FUEL GAS CO</t>
  </si>
  <si>
    <t>RELIANCE STEEL &amp; ALUMINUM CO</t>
  </si>
  <si>
    <t>SIERRA TIMESHARE RECEIVABLES F</t>
  </si>
  <si>
    <t>82653E-AB-3</t>
  </si>
  <si>
    <t>82653E-AC-1</t>
  </si>
  <si>
    <t>TIF FUNDING II LLC TIF_21-1A Series 144A   1.650% 02/20/46</t>
  </si>
  <si>
    <t>88315L-AE-8</t>
  </si>
  <si>
    <t>TEXTAINER MARINE CONTAINERS LT</t>
  </si>
  <si>
    <t>TRITON CONTAINER FINANCE LLC T</t>
  </si>
  <si>
    <t>AIR CANADA 2015-1 CLASS A PASS SERIES 144A   3.600% 03/15/27</t>
  </si>
  <si>
    <t>CK HUTCHISON INTERNATIONAL (17</t>
  </si>
  <si>
    <t>43761A-B#-2</t>
  </si>
  <si>
    <t>YE</t>
  </si>
  <si>
    <t>Landsvirkjun LANDSVIRKJUN   4.120% 03/08/23</t>
  </si>
  <si>
    <t>DE</t>
  </si>
  <si>
    <t>NV</t>
  </si>
  <si>
    <t>-</t>
  </si>
  <si>
    <t>0109999999</t>
  </si>
  <si>
    <t>Subtotal - Bonds - U.S. Governments</t>
  </si>
  <si>
    <t>1100000001</t>
  </si>
  <si>
    <t>DRYDEN SENIOR LOAN FUND DRSLF_ Series 144A   0.000% 04/18/36</t>
  </si>
  <si>
    <t>DRYDEN SENIOR LOAN FUND DRSLF_</t>
  </si>
  <si>
    <t>J.P. MORGAN SECURITIES INC</t>
  </si>
  <si>
    <t>FDPVHDGJ1IQZFK9KH630</t>
  </si>
  <si>
    <t>1100000005</t>
  </si>
  <si>
    <t>345287-AF-3</t>
  </si>
  <si>
    <t>345287-AG-1</t>
  </si>
  <si>
    <t>49327M-3H-5</t>
  </si>
  <si>
    <t>RKPI3RZGV1V1FJTH5T61</t>
  </si>
  <si>
    <t>1100000012</t>
  </si>
  <si>
    <t>1100000016</t>
  </si>
  <si>
    <t>QH78R09VCJGQKPBPYU33</t>
  </si>
  <si>
    <t>D01LMJZU09ULLNCY6Z23</t>
  </si>
  <si>
    <t>1100000023</t>
  </si>
  <si>
    <t>1500000000</t>
  </si>
  <si>
    <t>Subtotal - Preferred Stocks - Parent, Subsidiaries and Affiliates Perpetual Preferred</t>
  </si>
  <si>
    <t>4509999999</t>
  </si>
  <si>
    <t>5020000000</t>
  </si>
  <si>
    <t>Subtotal - Common Stocks - Industrial and Miscellaneous (Unaffiliated) Other</t>
  </si>
  <si>
    <t>5919999999</t>
  </si>
  <si>
    <t>Subtotal - Common Stocks - Parent, Subsidiaries and Affiliates Publicly Traded</t>
  </si>
  <si>
    <t xml:space="preserve">Foreign Exchange Gain (Loss) on Disposal </t>
  </si>
  <si>
    <t>64971W-F5-4</t>
  </si>
  <si>
    <t>NEW YORK N Y CITY TRANSITIONAL NEW YORK CITY TRANSITIONAL FIN   2.310% 02/01/23</t>
  </si>
  <si>
    <t>549300R4HW4HQYM9LE23</t>
  </si>
  <si>
    <t>CSLB HOLDINGS INC</t>
  </si>
  <si>
    <t>DB MASTER FINANCE LLC DNKN_21- Series 144A   2.493% 11/20/51</t>
  </si>
  <si>
    <t>DOMINOS PIZZA MASTER ISSUER LL</t>
  </si>
  <si>
    <t>1100000030</t>
  </si>
  <si>
    <t>ENERSYS SERIES 144A   5.000% 04/30/23</t>
  </si>
  <si>
    <t>361528-AA-0</t>
  </si>
  <si>
    <t>1100000041</t>
  </si>
  <si>
    <t>HGVT_19-AA Series 144A   2.540% 07/25/33</t>
  </si>
  <si>
    <t>55389T-AB-7</t>
  </si>
  <si>
    <t>55389T-AC-5</t>
  </si>
  <si>
    <t>MVW OWNER TRUST MVWOT_19-2A Series 144A   2.220% 10/20/38</t>
  </si>
  <si>
    <t>MVW OWNER TRUST MVWOT_20-1A</t>
  </si>
  <si>
    <t>MVW OWNER TRUST MVWOT_22-1 Series 144A   4.150% 11/21/39</t>
  </si>
  <si>
    <t>S&amp;P GLOBAL INC Series 144A   2.700% 03/01/29</t>
  </si>
  <si>
    <t>83546D-AQ-1</t>
  </si>
  <si>
    <t>549300DJYWYT5VXLFA46</t>
  </si>
  <si>
    <t>SOUTH JERSEY IND INC</t>
  </si>
  <si>
    <t>SOUTH JERSEY INDUSTRIES INC</t>
  </si>
  <si>
    <t>IF</t>
  </si>
  <si>
    <t>872480-AE-8</t>
  </si>
  <si>
    <t>1100000103</t>
  </si>
  <si>
    <t>1100000107</t>
  </si>
  <si>
    <t>95058X-AG-3</t>
  </si>
  <si>
    <t>1100000110</t>
  </si>
  <si>
    <t>1100000114</t>
  </si>
  <si>
    <t>BNP PARIBAS SA Series 144A   3.500% 03/01/23</t>
  </si>
  <si>
    <t>12563X-AB-7</t>
  </si>
  <si>
    <t>1100000121</t>
  </si>
  <si>
    <t>TEXTAINER MARINE CONTAINERS VI Series 144A   1.680% 02/20/46</t>
  </si>
  <si>
    <t>X5151*-AE-0</t>
  </si>
  <si>
    <t>RTIF</t>
  </si>
  <si>
    <t>AR</t>
  </si>
  <si>
    <t>Colorado</t>
  </si>
  <si>
    <t>Florida</t>
  </si>
  <si>
    <t>HI</t>
  </si>
  <si>
    <t>LA</t>
  </si>
  <si>
    <t>Maryland</t>
  </si>
  <si>
    <t>TX</t>
  </si>
  <si>
    <t>States12</t>
  </si>
  <si>
    <t xml:space="preserve">Issuer </t>
  </si>
  <si>
    <t>0500000000</t>
  </si>
  <si>
    <t>Subtotal - Bonds - U.S. Political Subdivisions of States, Territories and Possessions</t>
  </si>
  <si>
    <t>CENTRAL HUDSON GAS &amp; ELEC</t>
  </si>
  <si>
    <t>EASTMAN CHEMICAL COMPANY   5.750% 03/08/33</t>
  </si>
  <si>
    <t>1100000009</t>
  </si>
  <si>
    <t>EVERGY METRO KANSAS CITY POWER &amp; LIGHT CO   5.300% 10/01/41</t>
  </si>
  <si>
    <t>KEYBANC CAPITAL MARKET</t>
  </si>
  <si>
    <t>NEW YORK LIFE GLOBAL FUNDING Series 144A   4.550% 01/28/33</t>
  </si>
  <si>
    <t>ONCOR ELECTRIC DELIVERY CO LLC ONCOR ELECTRIC DELIVERY COMPAN   5.450% 05/01/36</t>
  </si>
  <si>
    <t>MIZUHO SECURITIES</t>
  </si>
  <si>
    <t>549300DRQQI75D2JP341</t>
  </si>
  <si>
    <t>OCTAGON 67 OCT67_23-1A</t>
  </si>
  <si>
    <t>67571L-AE-1</t>
  </si>
  <si>
    <t>1309999999</t>
  </si>
  <si>
    <t>1619999999</t>
  </si>
  <si>
    <t>4020000000</t>
  </si>
  <si>
    <t xml:space="preserve">Bond Interest/ Stock Dividends Received During Year </t>
  </si>
  <si>
    <t>PA</t>
  </si>
  <si>
    <t>NEW YORK N Y CITY TRANSITIONAL</t>
  </si>
  <si>
    <t>12434K-AA-4</t>
  </si>
  <si>
    <t>12434K-AB-2</t>
  </si>
  <si>
    <t>12563L-AN-7</t>
  </si>
  <si>
    <t>CLI FUNDING VI LLC CLIF_20-3A   2.070% 10/18/45</t>
  </si>
  <si>
    <t>1100000027</t>
  </si>
  <si>
    <t>7ZS3DE5PN30BYUJFWP05</t>
  </si>
  <si>
    <t>A - Nationality - Canadian, Issued in - Canada, Currency - U.S.</t>
  </si>
  <si>
    <t>1100000034</t>
  </si>
  <si>
    <t>43283G-AA-0</t>
  </si>
  <si>
    <t>1100000038</t>
  </si>
  <si>
    <t>43284B-AB-8</t>
  </si>
  <si>
    <t>43284B-AC-6</t>
  </si>
  <si>
    <t>1100000045</t>
  </si>
  <si>
    <t>1100000049</t>
  </si>
  <si>
    <t>MVW OWNER TRUST MVWOT_19-1A Series 144A   3.000% 11/20/36</t>
  </si>
  <si>
    <t>MVW OWNER TRUST MVWOT_19-1A Series 144A   3.330% 11/20/36</t>
  </si>
  <si>
    <t>1100000052</t>
  </si>
  <si>
    <t>1100000056</t>
  </si>
  <si>
    <t>1100000063</t>
  </si>
  <si>
    <t>1100000067</t>
  </si>
  <si>
    <t>637432-NJ-0</t>
  </si>
  <si>
    <t>ORANGE LAKE TIMESHARE TRUST ON</t>
  </si>
  <si>
    <t>1100000070</t>
  </si>
  <si>
    <t>1100000074</t>
  </si>
  <si>
    <t>1100000081</t>
  </si>
  <si>
    <t>1100000085</t>
  </si>
  <si>
    <t>1100000092</t>
  </si>
  <si>
    <t>SIERRA RECEIVABLES FUNDING CO Series 144A   6.320% 07/20/39</t>
  </si>
  <si>
    <t>83546D-AJ-7</t>
  </si>
  <si>
    <t>SONIC CAPITAL LLC SONIC_21-1A Series 144A   2.636% 08/20/51</t>
  </si>
  <si>
    <t>838518-D@-4</t>
  </si>
  <si>
    <t>TRITON CONTAINER FINANCE LLC T Series 144A   2.110% 09/20/45</t>
  </si>
  <si>
    <t>WORLD OMNI AUTO RECEIVABLES TR</t>
  </si>
  <si>
    <t>98956P-AQ-5</t>
  </si>
  <si>
    <t>9695005MSX1OYEMGDF46</t>
  </si>
  <si>
    <t>1100000118</t>
  </si>
  <si>
    <t>1100000125</t>
  </si>
  <si>
    <t>G6764#-AA-0</t>
  </si>
  <si>
    <t>OMEGA LEASING NO 9 LTD OMEGA LEASING (NO. 9) LIMITED   2.400% 10/12/26</t>
  </si>
  <si>
    <t>Total - Preferred Stocks - Part 4</t>
  </si>
  <si>
    <t>RTS</t>
  </si>
  <si>
    <t>3 - see NAIC Instructions</t>
  </si>
  <si>
    <t>Alabama</t>
  </si>
  <si>
    <t>AZ</t>
  </si>
  <si>
    <t>CT</t>
  </si>
  <si>
    <t>District of Columbia</t>
  </si>
  <si>
    <t>IN</t>
  </si>
  <si>
    <t>Maine</t>
  </si>
  <si>
    <t>North Carolina</t>
  </si>
  <si>
    <t>NC</t>
  </si>
  <si>
    <t>OH</t>
  </si>
  <si>
    <t>South Carolina</t>
  </si>
  <si>
    <t>SD</t>
  </si>
  <si>
    <t>West Virginia</t>
  </si>
  <si>
    <t>UserCusip</t>
  </si>
  <si>
    <t>Schedule D - Part 3 - Long-Term Bonds and Stocks Acquired</t>
  </si>
  <si>
    <t xml:space="preserve">Foreign </t>
  </si>
  <si>
    <t xml:space="preserve">LEI </t>
  </si>
  <si>
    <t>0309999999</t>
  </si>
  <si>
    <t>BERRY GLOBAL INC</t>
  </si>
  <si>
    <t>A</t>
  </si>
  <si>
    <t>FOOTBALL CLUB TERM NOTES 2023- FOOTBALL CLUB TERM NOTES 2023-   5.670% 10/05/38</t>
  </si>
  <si>
    <t>KANSAS CITY POWER &amp; LIGHT CO</t>
  </si>
  <si>
    <t>64952W-EZ-2</t>
  </si>
  <si>
    <t>BENEFIT STREET PARTNERS CLO LT</t>
  </si>
  <si>
    <t>67571L-AA-9</t>
  </si>
  <si>
    <t>Total - Bonds - Part 3</t>
  </si>
  <si>
    <t>2509999999</t>
  </si>
  <si>
    <t>Subtotal - Common Stocks - Closed-End Funds - Designations Not Assigned by the SVO</t>
  </si>
  <si>
    <t>Subtotal - Common Stocks - Parent, Subsidiaries and Affiliates Other</t>
  </si>
  <si>
    <t>Schedule D - Part 4 - Long-Term Bonds and Stocks Sold, Redeemed or Otherwise Disposed Of</t>
  </si>
  <si>
    <t>037833-BU-3</t>
  </si>
  <si>
    <t>12596J-AE-3</t>
  </si>
  <si>
    <t>GBX LEASING GBXL_22-1</t>
  </si>
  <si>
    <t>49327M-2U-7</t>
  </si>
  <si>
    <t>55400K-AB-1</t>
  </si>
  <si>
    <t>OXFORD FINANCE FUNDING TRUST O Series 144A   4.459% 02/15/27</t>
  </si>
  <si>
    <t>759509-AE-2</t>
  </si>
  <si>
    <t>1100000078</t>
  </si>
  <si>
    <t>826525-AB-3</t>
  </si>
  <si>
    <t>SIERRA RECEIVABLES FUNDING COM Series 144A   2.820% 05/20/36</t>
  </si>
  <si>
    <t>SIERRA RECEIVABLES FUNDING CO</t>
  </si>
  <si>
    <t>1100000089</t>
  </si>
  <si>
    <t>1100000096</t>
  </si>
  <si>
    <t>OMEGA LEASING (NO. 9) LIMITED</t>
  </si>
  <si>
    <t>THAMES WATER UTILITIES LTD</t>
  </si>
  <si>
    <t>Q3974*-AA-6</t>
  </si>
  <si>
    <t>Total - Common Stocks - Part 4</t>
  </si>
  <si>
    <t>C - Nationality - Foreign, Issued in - U.S, Currency - U.S.</t>
  </si>
  <si>
    <t>6 - see NAIC Instructions</t>
  </si>
  <si>
    <t>Iowa</t>
  </si>
  <si>
    <t>Idaho</t>
  </si>
  <si>
    <t>MN</t>
  </si>
  <si>
    <t>North Dakota</t>
  </si>
  <si>
    <t>Ohio</t>
  </si>
  <si>
    <t>Oregon</t>
  </si>
  <si>
    <t>USA</t>
  </si>
  <si>
    <t>U.S. Virgin Islands</t>
  </si>
  <si>
    <t>RelatedParties</t>
  </si>
  <si>
    <t>NumberOfShares</t>
  </si>
  <si>
    <t>0700000000</t>
  </si>
  <si>
    <t>BERRY GLOBAL INC Series 144A   5.500% 04/15/28</t>
  </si>
  <si>
    <t>549300AP2Q7ERHX6RI89</t>
  </si>
  <si>
    <t>NEW YORK CITY TRANSITIONAL FIN</t>
  </si>
  <si>
    <t>OXFORD FINANCE FUNDING TRUST O Series 144A   6.716% 02/15/31</t>
  </si>
  <si>
    <t>1509999999</t>
  </si>
  <si>
    <t>Subtotal - Bonds - SVO Identified Funds</t>
  </si>
  <si>
    <t>Total - Preferred Stocks</t>
  </si>
  <si>
    <t>5010000000</t>
  </si>
  <si>
    <t>5320000000</t>
  </si>
  <si>
    <t>Subtotal - Common Stocks - Mutual Funds - Designations Not Assigned by the SVO</t>
  </si>
  <si>
    <t>5989999997</t>
  </si>
  <si>
    <t>ARBYS FUNDING LLC ARBYS_20-1A Series 144A   3.237% 07/30/50</t>
  </si>
  <si>
    <t>E</t>
  </si>
  <si>
    <t>BXG RECEIVABLES NOTE TRUST BXG Series 144A   2.490% 02/28/36</t>
  </si>
  <si>
    <t>CCG RECEIVABLES TRUST CCG_19-2 Series 144A   2.550% 03/15/27</t>
  </si>
  <si>
    <t>CARGILL INC Series 144A   3.250% 03/01/23</t>
  </si>
  <si>
    <t>165183-CB-8</t>
  </si>
  <si>
    <t>165183-CC-6</t>
  </si>
  <si>
    <t>ENERSYS</t>
  </si>
  <si>
    <t>FLORIDA PIPELINE HOLDINGS LLC</t>
  </si>
  <si>
    <t>HIN TIMESHARE TRUST HINTT_20-A Series 144A   2.230% 10/09/39</t>
  </si>
  <si>
    <t>HANESBRANDS INC</t>
  </si>
  <si>
    <t>HILTON GRAND VACATIONS TRUST H Series 144A   4.300% 01/25/37</t>
  </si>
  <si>
    <t>553896-AA-9</t>
  </si>
  <si>
    <t>553896-AB-7</t>
  </si>
  <si>
    <t>55389P-AB-5</t>
  </si>
  <si>
    <t>55389P-AC-3</t>
  </si>
  <si>
    <t>55400E-AB-5</t>
  </si>
  <si>
    <t>68504L-AA-9</t>
  </si>
  <si>
    <t>68504L-AB-7</t>
  </si>
  <si>
    <t>PEOPLES NATURAL GAS COMPANY LL   2.900% 12/18/22</t>
  </si>
  <si>
    <t>78409V-BB-9</t>
  </si>
  <si>
    <t>826934-AA-9</t>
  </si>
  <si>
    <t>826934-AB-7</t>
  </si>
  <si>
    <t>TEXTAINER MARINE CONTAINERS LT Series 144A   2.730% 08/21/45</t>
  </si>
  <si>
    <t>918286-AA-3</t>
  </si>
  <si>
    <t>CK HUTCHISON INTERNATIONAL (17 Series 144A   2.750% 03/29/23</t>
  </si>
  <si>
    <t>TEXTAINER MARINE CONTAINERS LT Series 144A   2.100% 09/20/45</t>
  </si>
  <si>
    <t>213800JKM5UQHFJOTZ25</t>
  </si>
  <si>
    <t>GENWORTH SEGUROS DE CREDIT A LA VIVIENDA</t>
  </si>
  <si>
    <t>AK</t>
  </si>
  <si>
    <t>CA</t>
  </si>
  <si>
    <t>GA</t>
  </si>
  <si>
    <t>Kansas</t>
  </si>
  <si>
    <t>Pennsylvania</t>
  </si>
  <si>
    <t>P_2023_Q_NAIC_SCDPT3</t>
  </si>
  <si>
    <t>SCDPT3</t>
  </si>
  <si>
    <t xml:space="preserve">CUSIP Identification </t>
  </si>
  <si>
    <t>{BLANK}</t>
  </si>
  <si>
    <t>0509999999</t>
  </si>
  <si>
    <t>1100000002</t>
  </si>
  <si>
    <t>CENTRAL HUDSON GAS &amp; ELEC CENTRAL HUDSON GAS &amp; ELECTRIC   5.880% 03/28/38</t>
  </si>
  <si>
    <t>1100000006</t>
  </si>
  <si>
    <t>GENERAL MOTORS FINANCIAL CO IN   6.400% 01/09/33</t>
  </si>
  <si>
    <t>TAE73CY392TBWJ3O3305</t>
  </si>
  <si>
    <t>1100000013</t>
  </si>
  <si>
    <t>PILGRIMS PRIDE CORP   4.250% 04/15/31</t>
  </si>
  <si>
    <t>758750-AF-0</t>
  </si>
  <si>
    <t>TRUIST FINANCIAL CORP</t>
  </si>
  <si>
    <t>1100000020</t>
  </si>
  <si>
    <t>FORTIS INC   6.600% 09/01/37</t>
  </si>
  <si>
    <t>1100000024</t>
  </si>
  <si>
    <t>1900000000</t>
  </si>
  <si>
    <t>4010000000</t>
  </si>
  <si>
    <t>Subtotal - Preferred Stocks - Industrial and Miscellaneous (Unaffiliated) Perpetual Preferred</t>
  </si>
  <si>
    <t>Subtotal - Preferred Stocks - Industrial and Miscellaneous (Unaffiliated) Redeemable Preferred</t>
  </si>
  <si>
    <t>4320000000</t>
  </si>
  <si>
    <t>5029999999</t>
  </si>
  <si>
    <t>Total - Common Stocks</t>
  </si>
  <si>
    <t xml:space="preserve">Name of Purchaser </t>
  </si>
  <si>
    <t>CHESAPEAKE FUNDING II LLC CFII Series 144A   3.780% 04/15/31</t>
  </si>
  <si>
    <t>1100000031</t>
  </si>
  <si>
    <t>HIN TIMESHARE TRUST HINTT_20-A Series 144A   1.390% 10/09/39</t>
  </si>
  <si>
    <t>HILTON GRAND VACATIONS TRUST H</t>
  </si>
  <si>
    <t>43284H-AA-7</t>
  </si>
  <si>
    <t>HGVT_19-AA</t>
  </si>
  <si>
    <t>43284H-AB-5</t>
  </si>
  <si>
    <t>43284H-AC-3</t>
  </si>
  <si>
    <t>MVW OWNER TRUST MVWOT_19-2A</t>
  </si>
  <si>
    <t>55400E-AA-7</t>
  </si>
  <si>
    <t>PNC EQUIPMENT FINANCE LLC SERI</t>
  </si>
  <si>
    <t>RELIANCE STEEL &amp; ALUMINUM CO.</t>
  </si>
  <si>
    <t>SIERRA RECEIVABLES FUNDING COM</t>
  </si>
  <si>
    <t>SIERRA RECEIVABLES FUNDING COM SIERRA RECEIVABLES FUNDING COM   3.500% 06/20/35</t>
  </si>
  <si>
    <t>SIERRA RECEIVABLES FUNDING COM Series 144A   3.770% 01/20/36</t>
  </si>
  <si>
    <t>1100000100</t>
  </si>
  <si>
    <t>1100000104</t>
  </si>
  <si>
    <t>VSE VOI MORTGAGE LLC VSTNA_18- Series 144A   3.560% 02/20/36</t>
  </si>
  <si>
    <t>95058X-AL-2</t>
  </si>
  <si>
    <t>WORLD OMNI AUTO RECEIVABLES TR WORLD OMNI AUTO RECEIVABLES TR   3.340% 06/16/25</t>
  </si>
  <si>
    <t>1100000111</t>
  </si>
  <si>
    <t>AIR CANADA Series 144A   3.300% 01/15/30</t>
  </si>
  <si>
    <t>BLACKBIRD CAPITAL AIRCRAFT BBI</t>
  </si>
  <si>
    <t>1100000115</t>
  </si>
  <si>
    <t>R0MUWSFPU8MPRO8K5P83</t>
  </si>
  <si>
    <t>1100000122</t>
  </si>
  <si>
    <t>549300HQJI377ZHW7C47</t>
  </si>
  <si>
    <t>Genworth Holdings Inc</t>
  </si>
  <si>
    <t>GI</t>
  </si>
  <si>
    <t>*</t>
  </si>
  <si>
    <t>FL</t>
  </si>
  <si>
    <t>Mississippi</t>
  </si>
  <si>
    <t>Montana</t>
  </si>
  <si>
    <t>AS</t>
  </si>
  <si>
    <t>NAICDesModifier2020</t>
  </si>
  <si>
    <t>0900000000</t>
  </si>
  <si>
    <t>26253Q-AA-9</t>
  </si>
  <si>
    <t>ROYAL BANK OF CANADA</t>
  </si>
  <si>
    <t>FORD CREDIT AUTO LEASE TRUST F FORD CREDIT AUTO LEASE TRUST F   5.290% 06/15/26</t>
  </si>
  <si>
    <t>EVERGY METRO</t>
  </si>
  <si>
    <t>BARCLAYS CAPITAL INC</t>
  </si>
  <si>
    <t>Tax Free Exchange</t>
  </si>
  <si>
    <t>549300ZSLGV64ZL3HD75</t>
  </si>
  <si>
    <t>1100000017</t>
  </si>
  <si>
    <t>TRUIST FINANCIAL CORP   5.122% 01/26/34</t>
  </si>
  <si>
    <t>349553-A@-6</t>
  </si>
  <si>
    <t>4029999999</t>
  </si>
  <si>
    <t>Total - Preferred Stocks - Part 5</t>
  </si>
  <si>
    <t>5520000000</t>
  </si>
  <si>
    <t>0500000001</t>
  </si>
  <si>
    <t>BXG RECEIVABLES NOTE TRUST BXG SERIES 144A   1.550% 02/28/36</t>
  </si>
  <si>
    <t>05608T-AB-7</t>
  </si>
  <si>
    <t>BEACON CONTAINER FINANCE LLC I Series 144A   2.250% 10/22/46</t>
  </si>
  <si>
    <t>12563L-AS-6</t>
  </si>
  <si>
    <t>1100000028</t>
  </si>
  <si>
    <t>FLORIDA PIPELINE HOLDINGS LLC   2.920% 08/15/38</t>
  </si>
  <si>
    <t>1100000035</t>
  </si>
  <si>
    <t>GX5LWVWZLL5S4W1L2F20</t>
  </si>
  <si>
    <t>1100000039</t>
  </si>
  <si>
    <t>1100000042</t>
  </si>
  <si>
    <t>HILTON GRAND VACATIONS TRUST H Series 144A   2.740% 02/25/39</t>
  </si>
  <si>
    <t>1100000046</t>
  </si>
  <si>
    <t>1100000053</t>
  </si>
  <si>
    <t>MVW OWNER TRUST MVWOT_20-1A Series 144A   1.740% 10/20/37</t>
  </si>
  <si>
    <t>1100000057</t>
  </si>
  <si>
    <t>1100000060</t>
  </si>
  <si>
    <t>56540#-AA-3</t>
  </si>
  <si>
    <t>1100000064</t>
  </si>
  <si>
    <t>NP SPE II LLC NPRL_17-1A Series 144A   3.372% 10/21/47</t>
  </si>
  <si>
    <t>NATIONAL RURAL UTILITIES COOP NATIONAL RURAL UTILITIES COOP   2.700% 02/15/23</t>
  </si>
  <si>
    <t>1100000068</t>
  </si>
  <si>
    <t>ORANGE LAKE TIMESHARE TRUST ON Series 144A   3.360% 04/09/38</t>
  </si>
  <si>
    <t>1100000071</t>
  </si>
  <si>
    <t>73020*-AJ-2</t>
  </si>
  <si>
    <t>1100000075</t>
  </si>
  <si>
    <t>1100000082</t>
  </si>
  <si>
    <t>82652Q-AB-7</t>
  </si>
  <si>
    <t>82652Q-AC-5</t>
  </si>
  <si>
    <t>SIERRA RECEIVABLES FUNDING CO Series 144A   1.800% 09/20/38</t>
  </si>
  <si>
    <t>82653G-AA-0</t>
  </si>
  <si>
    <t>1100000093</t>
  </si>
  <si>
    <t>TIF FUNDING II LLC TIF_21-1A</t>
  </si>
  <si>
    <t>TACO BELL FUNDING BELL_21-1</t>
  </si>
  <si>
    <t>89680H-AA-0</t>
  </si>
  <si>
    <t>VSE VOI MORTGAGE LLC VSTNA_18-</t>
  </si>
  <si>
    <t>1100000108</t>
  </si>
  <si>
    <t>WENDYS FUNDING LLC WEN_21-1A</t>
  </si>
  <si>
    <t>BPCE SA</t>
  </si>
  <si>
    <t>09228Y-AA-0</t>
  </si>
  <si>
    <t>12807C-AA-1</t>
  </si>
  <si>
    <t>CAL FUNDING IV LTD CAI_20-1A Series 144A   2.220% 09/25/45</t>
  </si>
  <si>
    <t>GLOBAL SC FINANCE SRL SEACO_20</t>
  </si>
  <si>
    <t>1100000119</t>
  </si>
  <si>
    <t>43761A-D#-0</t>
  </si>
  <si>
    <t>G3198@-AF-4</t>
  </si>
  <si>
    <t>1100000126</t>
  </si>
  <si>
    <t>GIP CAPRICORN FINCO PTY LTD   3.110% 12/31/34</t>
  </si>
  <si>
    <t>RTSYE</t>
  </si>
  <si>
    <t>ND*</t>
  </si>
  <si>
    <t>Connecticut</t>
  </si>
  <si>
    <t>Massachusetts</t>
  </si>
  <si>
    <t>Missouri</t>
  </si>
  <si>
    <t>ND</t>
  </si>
  <si>
    <t>Nebraska</t>
  </si>
  <si>
    <t>NH</t>
  </si>
  <si>
    <t>New Mexico</t>
  </si>
  <si>
    <t>GU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</si>
</sst>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m/dd/yyyy"/>
    <numFmt numFmtId="165" formatCode="#,##0.00;\(#,##0.00\)"/>
    <numFmt numFmtId="166" formatCode="#,##0.000;\(#,##0.000\)"/>
    <numFmt numFmtId="167" formatCode="#,##0;\(#,##0\)"/>
  </numFmts>
  <fonts count="8" x14ac:knownFonts="1">
    <font>
      <sz val="11"/>
      <color theme="1"/>
      <name val="Arial"/>
    </font>
    <font>
      <sz val="11"/>
      <color rgb="FF000000"/>
      <name val="Arial"/>
    </font>
    <font>
      <sz val="7"/>
      <color theme="1"/>
      <name val="Arial"/>
    </font>
    <font>
      <b/>
      <sz val="11"/>
      <color rgb="FF000000"/>
      <name val="Arial"/>
    </font>
    <font>
      <sz val="8"/>
      <color rgb="FF008000"/>
      <name val="Arial"/>
    </font>
    <font>
      <b/>
      <sz val="12"/>
      <color theme="1"/>
      <name val="Arial"/>
    </font>
    <font>
      <b/>
      <sz val="10"/>
      <color theme="1"/>
      <name val="Arial"/>
    </font>
    <font>
      <b/>
      <sz val="8"/>
      <color theme="1"/>
      <name val="Arial"/>
    </font>
  </fonts>
  <fills count="6">
    <fill>
      <patternFill patternType="none"/>
    </fill>
    <fill>
      <patternFill patternType="gray125"/>
    </fill>
    <fill>
      <patternFill patternType="solid">
        <fgColor rgb="FFDAA520"/>
        <bgColor indexed="64"/>
      </patternFill>
    </fill>
    <fill>
      <patternFill patternType="solid">
        <fgColor rgb="FFA9A9A9"/>
        <bgColor indexed="64"/>
      </patternFill>
    </fill>
    <fill>
      <patternFill patternType="solid">
        <fgColor rgb="FF98FB98"/>
        <bgColor indexed="64"/>
      </patternFill>
    </fill>
    <fill>
      <patternFill patternType="solid">
        <fgColor rgb="FF00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2" borderId="1" xfId="0" applyFont="1" applyFill="1" applyBorder="1" applyAlignment="1" applyProtection="1">
      <alignment horizontal="fill"/>
    </xf>
    <xf numFmtId="0" fontId="1" fillId="2" borderId="1" xfId="0" applyFont="1" applyFill="1" applyBorder="1" applyAlignment="1" applyProtection="1">
      <alignment horizontal="left"/>
    </xf>
    <xf numFmtId="0" fontId="1" fillId="3" borderId="1" xfId="0" applyFont="1" applyFill="1" applyBorder="1" applyAlignment="1" applyProtection="1"/>
    <xf numFmtId="49" fontId="1" fillId="0" borderId="1" xfId="0" applyNumberFormat="1" applyFont="1" applyFill="1" applyBorder="1" applyAlignment="1" applyProtection="1">
      <alignment horizontal="left"/>
    </xf>
    <xf numFmtId="167" fontId="1" fillId="2" borderId="1" xfId="0" applyNumberFormat="1" applyFont="1" applyFill="1" applyBorder="1" applyAlignment="1" applyProtection="1">
      <alignment horizontal="fill"/>
    </xf>
    <xf numFmtId="167" fontId="1" fillId="4" borderId="1" xfId="0" applyNumberFormat="1" applyFont="1" applyFill="1" applyBorder="1" applyAlignment="1" applyProtection="1"/>
    <xf numFmtId="0" fontId="1" fillId="0" borderId="1" xfId="0" applyFont="1" applyFill="1" applyBorder="1" applyAlignment="1" applyProtection="1">
      <alignment horizontal="left"/>
    </xf>
    <xf numFmtId="0" fontId="1" fillId="3" borderId="1" xfId="0" applyFont="1" applyFill="1" applyBorder="1" applyAlignment="1" applyProtection="1">
      <alignment horizontal="left"/>
    </xf>
    <xf numFmtId="49" fontId="1" fillId="2" borderId="1" xfId="0" applyNumberFormat="1" applyFont="1" applyFill="1" applyBorder="1" applyAlignment="1" applyProtection="1">
      <alignment horizontal="fill"/>
    </xf>
    <xf numFmtId="0" fontId="1" fillId="0" borderId="1" xfId="0" applyFont="1" applyFill="1" applyBorder="1" applyAlignment="1" applyProtection="1"/>
    <xf numFmtId="49" fontId="1" fillId="0" borderId="1" xfId="0" applyNumberFormat="1" applyFont="1" applyFill="1" applyBorder="1" applyAlignment="1" applyProtection="1">
      <alignment horizontal="left" wrapText="1"/>
    </xf>
    <xf numFmtId="0" fontId="1" fillId="4" borderId="1" xfId="0" applyFont="1" applyFill="1" applyBorder="1" applyAlignment="1" applyProtection="1"/>
    <xf numFmtId="167" fontId="1" fillId="0" borderId="1" xfId="0" applyNumberFormat="1" applyFont="1" applyFill="1" applyBorder="1" applyAlignment="1" applyProtection="1"/>
    <xf numFmtId="0" fontId="1" fillId="4" borderId="1" xfId="0" applyFont="1" applyFill="1" applyBorder="1" applyAlignment="1" applyProtection="1">
      <alignment horizontal="left"/>
    </xf>
    <xf numFmtId="0" fontId="2" fillId="0" borderId="2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3" xfId="0" applyBorder="1" applyAlignment="1">
      <alignment horizontal="centerContinuous" wrapText="1"/>
    </xf>
    <xf numFmtId="49" fontId="1" fillId="3" borderId="1" xfId="0" applyNumberFormat="1" applyFont="1" applyFill="1" applyBorder="1" applyAlignment="1" applyProtection="1"/>
    <xf numFmtId="167" fontId="1" fillId="5" borderId="1" xfId="0" applyNumberFormat="1" applyFont="1" applyFill="1" applyBorder="1" applyAlignment="1" applyProtection="1"/>
    <xf numFmtId="167" fontId="1" fillId="3" borderId="1" xfId="0" applyNumberFormat="1" applyFont="1" applyFill="1" applyBorder="1" applyAlignment="1" applyProtection="1"/>
    <xf numFmtId="164" fontId="1" fillId="2" borderId="1" xfId="0" applyNumberFormat="1" applyFont="1" applyFill="1" applyBorder="1" applyAlignment="1" applyProtection="1">
      <alignment horizontal="fill"/>
    </xf>
    <xf numFmtId="164" fontId="1" fillId="3" borderId="1" xfId="0" applyNumberFormat="1" applyFont="1" applyFill="1" applyBorder="1" applyAlignment="1" applyProtection="1"/>
    <xf numFmtId="164" fontId="1" fillId="0" borderId="1" xfId="0" applyNumberFormat="1" applyFont="1" applyFill="1" applyBorder="1" applyAlignment="1" applyProtection="1"/>
    <xf numFmtId="0" fontId="3" fillId="0" borderId="0" xfId="0" applyFont="1" applyAlignment="1">
      <alignment horizontal="center"/>
    </xf>
    <xf numFmtId="4" fontId="1" fillId="4" borderId="1" xfId="0" applyNumberFormat="1" applyFont="1" applyFill="1" applyBorder="1" applyAlignment="1" applyProtection="1"/>
    <xf numFmtId="0" fontId="1" fillId="5" borderId="1" xfId="0" applyFont="1" applyFill="1" applyBorder="1" applyAlignment="1" applyProtection="1"/>
    <xf numFmtId="49" fontId="4" fillId="0" borderId="0" xfId="0" applyNumberFormat="1" applyFont="1" applyAlignment="1">
      <alignment horizontal="center" vertical="center" wrapText="1"/>
    </xf>
    <xf numFmtId="166" fontId="1" fillId="2" borderId="1" xfId="0" applyNumberFormat="1" applyFont="1" applyFill="1" applyBorder="1" applyAlignment="1" applyProtection="1">
      <alignment horizontal="fill"/>
    </xf>
    <xf numFmtId="166" fontId="1" fillId="3" borderId="1" xfId="0" applyNumberFormat="1" applyFont="1" applyFill="1" applyBorder="1" applyAlignment="1" applyProtection="1"/>
    <xf numFmtId="0" fontId="4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Continuous" wrapText="1"/>
    </xf>
    <xf numFmtId="0" fontId="6" fillId="0" borderId="3" xfId="0" applyFont="1" applyBorder="1" applyAlignment="1">
      <alignment horizontal="centerContinuous" wrapText="1"/>
    </xf>
    <xf numFmtId="0" fontId="7" fillId="0" borderId="0" xfId="0" applyFont="1" applyAlignment="1">
      <alignment horizontal="left"/>
    </xf>
    <xf numFmtId="49" fontId="0" fillId="0" borderId="0" xfId="0" applyNumberFormat="1" applyAlignment="1">
      <alignment horizontal="right"/>
    </xf>
    <xf numFmtId="165" fontId="0" fillId="0" borderId="0" xfId="0" applyNumberFormat="1"/>
    <xf numFmtId="0" fontId="0" fillId="0" borderId="3" xfId="0" applyBorder="1"/>
    <xf numFmtId="166" fontId="1" fillId="0" borderId="1" xfId="0" applyNumberFormat="1" applyFont="1" applyFill="1" applyBorder="1" applyAlignment="1" applyProtection="1"/>
    <xf numFmtId="49" fontId="0" fillId="0" borderId="0" xfId="0" applyNumberFormat="1" applyAlignment="1">
      <alignment horizontal="left"/>
    </xf>
    <xf numFmtId="164" fontId="0" fillId="0" borderId="0" xfId="0" applyNumberFormat="1"/>
    <xf numFmtId="166" fontId="0" fillId="0" borderId="0" xfId="0" applyNumberFormat="1"/>
    <xf numFmtId="49" fontId="0" fillId="0" borderId="0" xfId="0" applyNumberFormat="1"/>
    <xf numFmtId="14" fontId="1" fillId="0" borderId="1" xfId="0" applyNumberFormat="1" applyFont="1" applyFill="1" applyBorder="1" applyAlignme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U148"/>
  <sheetViews>
    <sheetView tabSelected="1" workbookViewId="0">
      <pane xSplit="3" ySplit="7" topLeftCell="D8" activePane="bottomRight" state="frozenSplit"/>
      <selection pane="topRight"/>
      <selection pane="bottomLeft"/>
      <selection pane="bottomRight" activeCell="D8" sqref="D8"/>
    </sheetView>
  </sheetViews>
  <sheetFormatPr defaultRowHeight="14" x14ac:dyDescent="0.3"/>
  <cols>
    <col min="1" max="1" width="1.75" customWidth="1"/>
    <col min="2" max="2" width="10.75" customWidth="1"/>
    <col min="3" max="5" width="30.75" customWidth="1"/>
    <col min="6" max="6" width="10.75" customWidth="1"/>
    <col min="7" max="7" width="30.75" customWidth="1"/>
    <col min="8" max="8" width="12.75" customWidth="1"/>
    <col min="9" max="11" width="14.75" customWidth="1"/>
    <col min="12" max="14" width="30.75" customWidth="1"/>
    <col min="15" max="15" width="25.75" customWidth="1"/>
    <col min="16" max="18" width="30.75" customWidth="1"/>
    <col min="19" max="19" width="10.75" customWidth="1"/>
    <col min="20" max="21" width="30.75" customWidth="1"/>
  </cols>
  <sheetData>
    <row r="1" spans="2:21" x14ac:dyDescent="0.3">
      <c r="C1" s="24" t="s">
        <v>343</v>
      </c>
      <c r="D1" s="24" t="s">
        <v>244</v>
      </c>
      <c r="E1" s="24" t="s">
        <v>344</v>
      </c>
      <c r="F1" s="24" t="s">
        <v>49</v>
      </c>
    </row>
    <row r="2" spans="2:21" x14ac:dyDescent="0.3">
      <c r="C2" s="27" t="s">
        <v>243</v>
      </c>
      <c r="D2" s="27" t="s">
        <v>0</v>
      </c>
      <c r="E2" s="27" t="s">
        <v>796</v>
      </c>
      <c r="F2" s="27" t="s">
        <v>797</v>
      </c>
    </row>
    <row r="3" spans="2:21" x14ac:dyDescent="0.3">
      <c r="B3" s="33" t="s">
        <v>104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</row>
    <row r="4" spans="2:21" x14ac:dyDescent="0.3">
      <c r="B4" s="36"/>
      <c r="C4" s="32" t="s">
        <v>50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</row>
    <row r="5" spans="2:21" ht="15.5" x14ac:dyDescent="0.35">
      <c r="B5" s="36"/>
      <c r="C5" s="31" t="s">
        <v>705</v>
      </c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</row>
    <row r="6" spans="2:21" x14ac:dyDescent="0.3">
      <c r="B6" s="15"/>
      <c r="C6" s="15">
        <v>1</v>
      </c>
      <c r="D6" s="15">
        <v>2</v>
      </c>
      <c r="E6" s="15">
        <v>3</v>
      </c>
      <c r="F6" s="15">
        <v>4</v>
      </c>
      <c r="G6" s="15">
        <v>5</v>
      </c>
      <c r="H6" s="15">
        <v>6</v>
      </c>
      <c r="I6" s="15">
        <v>7</v>
      </c>
      <c r="J6" s="15">
        <v>8</v>
      </c>
      <c r="K6" s="15">
        <v>9</v>
      </c>
      <c r="L6" s="15">
        <v>10.01</v>
      </c>
      <c r="M6" s="15">
        <v>10.02</v>
      </c>
      <c r="N6" s="15">
        <v>10.029999999999999</v>
      </c>
      <c r="O6" s="15">
        <v>11</v>
      </c>
      <c r="P6" s="15">
        <v>12</v>
      </c>
      <c r="Q6" s="15">
        <v>13</v>
      </c>
      <c r="R6" s="15">
        <v>14</v>
      </c>
      <c r="S6" s="15">
        <v>15</v>
      </c>
      <c r="T6" s="15">
        <v>16</v>
      </c>
      <c r="U6" s="15">
        <v>17</v>
      </c>
    </row>
    <row r="7" spans="2:21" ht="19" x14ac:dyDescent="0.3">
      <c r="B7" s="15"/>
      <c r="C7" s="15" t="s">
        <v>798</v>
      </c>
      <c r="D7" s="15" t="s">
        <v>398</v>
      </c>
      <c r="E7" s="15" t="s">
        <v>706</v>
      </c>
      <c r="F7" s="15" t="s">
        <v>514</v>
      </c>
      <c r="G7" s="15" t="s">
        <v>170</v>
      </c>
      <c r="H7" s="15" t="s">
        <v>345</v>
      </c>
      <c r="I7" s="15" t="s">
        <v>293</v>
      </c>
      <c r="J7" s="15" t="s">
        <v>346</v>
      </c>
      <c r="K7" s="15" t="s">
        <v>171</v>
      </c>
      <c r="L7" s="15" t="s">
        <v>515</v>
      </c>
      <c r="M7" s="15" t="s">
        <v>458</v>
      </c>
      <c r="N7" s="15" t="s">
        <v>105</v>
      </c>
      <c r="O7" s="15" t="s">
        <v>106</v>
      </c>
      <c r="P7" s="15" t="s">
        <v>707</v>
      </c>
      <c r="Q7" s="15" t="s">
        <v>630</v>
      </c>
      <c r="R7" s="15" t="s">
        <v>107</v>
      </c>
      <c r="S7" s="15" t="s">
        <v>516</v>
      </c>
      <c r="T7" s="15" t="s">
        <v>245</v>
      </c>
      <c r="U7" s="15" t="s">
        <v>517</v>
      </c>
    </row>
    <row r="8" spans="2:21" x14ac:dyDescent="0.3">
      <c r="B8" s="9" t="s">
        <v>562</v>
      </c>
      <c r="C8" s="9" t="s">
        <v>562</v>
      </c>
      <c r="D8" s="1" t="s">
        <v>562</v>
      </c>
      <c r="E8" s="1" t="s">
        <v>562</v>
      </c>
      <c r="F8" s="1" t="s">
        <v>562</v>
      </c>
      <c r="G8" s="1" t="s">
        <v>562</v>
      </c>
      <c r="H8" s="1" t="s">
        <v>562</v>
      </c>
      <c r="I8" s="1" t="s">
        <v>562</v>
      </c>
      <c r="J8" s="1" t="s">
        <v>562</v>
      </c>
      <c r="K8" s="1" t="s">
        <v>562</v>
      </c>
      <c r="L8" s="1" t="s">
        <v>562</v>
      </c>
      <c r="M8" s="1" t="s">
        <v>562</v>
      </c>
      <c r="N8" s="1" t="s">
        <v>562</v>
      </c>
      <c r="O8" s="1" t="s">
        <v>562</v>
      </c>
      <c r="P8" s="1" t="s">
        <v>562</v>
      </c>
      <c r="Q8" s="1" t="s">
        <v>562</v>
      </c>
      <c r="R8" s="1" t="s">
        <v>562</v>
      </c>
      <c r="S8" s="1" t="s">
        <v>562</v>
      </c>
      <c r="T8" s="1" t="s">
        <v>562</v>
      </c>
      <c r="U8" s="1" t="s">
        <v>562</v>
      </c>
    </row>
    <row r="9" spans="2:21" x14ac:dyDescent="0.3">
      <c r="B9" s="4" t="s">
        <v>399</v>
      </c>
      <c r="C9" s="4" t="s">
        <v>799</v>
      </c>
      <c r="D9" s="4" t="s">
        <v>1</v>
      </c>
      <c r="E9" s="10"/>
      <c r="F9" s="10"/>
      <c r="G9" s="4" t="s">
        <v>1</v>
      </c>
      <c r="H9" s="3"/>
      <c r="I9" s="10"/>
      <c r="J9" s="10"/>
      <c r="K9" s="10"/>
      <c r="L9" s="10"/>
      <c r="M9" s="10"/>
      <c r="N9" s="10"/>
      <c r="O9" s="3"/>
      <c r="P9" s="4" t="s">
        <v>1</v>
      </c>
      <c r="Q9" s="4" t="s">
        <v>1</v>
      </c>
      <c r="R9" s="4" t="s">
        <v>1</v>
      </c>
      <c r="S9" s="4" t="s">
        <v>1</v>
      </c>
      <c r="T9" s="10"/>
      <c r="U9" s="12" t="str">
        <f>CONCATENATE(IF(ISERROR(VLOOKUP(L9,NAICDes2020_ValidationCode,1,)),"",VLOOKUP(L9,NAICDes2020_LookupCode,2,)),".",IF(ISERROR(VLOOKUP(M9,NAICDesModifier2020_ValidationCode,1,)),"",VLOOKUP(M9,NAICDesModifier2020_LookupCode,2,))," ",IF(ISERROR(VLOOKUP(N9,SVOAdminSymbolSCDBond2020_ValidationCode,1,)),"",VLOOKUP(N9,SVOAdminSymbolSCDBond2020_LookupCode,2,)))</f>
        <v xml:space="preserve">. </v>
      </c>
    </row>
    <row r="10" spans="2:21" x14ac:dyDescent="0.3">
      <c r="B10" s="9" t="s">
        <v>562</v>
      </c>
      <c r="C10" s="9" t="s">
        <v>562</v>
      </c>
      <c r="D10" s="1" t="s">
        <v>562</v>
      </c>
      <c r="E10" s="1" t="s">
        <v>562</v>
      </c>
      <c r="F10" s="1" t="s">
        <v>562</v>
      </c>
      <c r="G10" s="1" t="s">
        <v>562</v>
      </c>
      <c r="H10" s="1" t="s">
        <v>562</v>
      </c>
      <c r="I10" s="1" t="s">
        <v>562</v>
      </c>
      <c r="J10" s="1" t="s">
        <v>562</v>
      </c>
      <c r="K10" s="1" t="s">
        <v>562</v>
      </c>
      <c r="L10" s="1" t="s">
        <v>562</v>
      </c>
      <c r="M10" s="1" t="s">
        <v>562</v>
      </c>
      <c r="N10" s="1" t="s">
        <v>562</v>
      </c>
      <c r="O10" s="1" t="s">
        <v>562</v>
      </c>
      <c r="P10" s="1" t="s">
        <v>562</v>
      </c>
      <c r="Q10" s="1" t="s">
        <v>562</v>
      </c>
      <c r="R10" s="1" t="s">
        <v>562</v>
      </c>
      <c r="S10" s="1" t="s">
        <v>562</v>
      </c>
      <c r="T10" s="1" t="s">
        <v>562</v>
      </c>
      <c r="U10" s="1" t="s">
        <v>562</v>
      </c>
    </row>
    <row r="11" spans="2:21" ht="28" x14ac:dyDescent="0.3">
      <c r="B11" s="4" t="s">
        <v>563</v>
      </c>
      <c r="C11" s="11" t="s">
        <v>564</v>
      </c>
      <c r="D11" s="3"/>
      <c r="E11" s="3"/>
      <c r="F11" s="3"/>
      <c r="G11" s="3"/>
      <c r="H11" s="3"/>
      <c r="I11" s="12">
        <f t="shared" ref="I11:K11" si="0">SUM(I8:I10)</f>
        <v>0</v>
      </c>
      <c r="J11" s="12">
        <f t="shared" si="0"/>
        <v>0</v>
      </c>
      <c r="K11" s="12">
        <f t="shared" si="0"/>
        <v>0</v>
      </c>
      <c r="L11" s="3"/>
      <c r="M11" s="3"/>
      <c r="N11" s="3"/>
      <c r="O11" s="3"/>
      <c r="P11" s="3"/>
      <c r="Q11" s="3"/>
      <c r="R11" s="3"/>
      <c r="S11" s="3"/>
      <c r="T11" s="3"/>
      <c r="U11" s="3"/>
    </row>
    <row r="12" spans="2:21" x14ac:dyDescent="0.3">
      <c r="B12" s="9" t="s">
        <v>562</v>
      </c>
      <c r="C12" s="9" t="s">
        <v>562</v>
      </c>
      <c r="D12" s="1" t="s">
        <v>562</v>
      </c>
      <c r="E12" s="1" t="s">
        <v>562</v>
      </c>
      <c r="F12" s="1" t="s">
        <v>562</v>
      </c>
      <c r="G12" s="1" t="s">
        <v>562</v>
      </c>
      <c r="H12" s="1" t="s">
        <v>562</v>
      </c>
      <c r="I12" s="1" t="s">
        <v>562</v>
      </c>
      <c r="J12" s="1" t="s">
        <v>562</v>
      </c>
      <c r="K12" s="1" t="s">
        <v>562</v>
      </c>
      <c r="L12" s="1" t="s">
        <v>562</v>
      </c>
      <c r="M12" s="1" t="s">
        <v>562</v>
      </c>
      <c r="N12" s="1" t="s">
        <v>562</v>
      </c>
      <c r="O12" s="1" t="s">
        <v>562</v>
      </c>
      <c r="P12" s="1" t="s">
        <v>562</v>
      </c>
      <c r="Q12" s="1" t="s">
        <v>562</v>
      </c>
      <c r="R12" s="1" t="s">
        <v>562</v>
      </c>
      <c r="S12" s="1" t="s">
        <v>562</v>
      </c>
      <c r="T12" s="1" t="s">
        <v>562</v>
      </c>
      <c r="U12" s="1" t="s">
        <v>562</v>
      </c>
    </row>
    <row r="13" spans="2:21" x14ac:dyDescent="0.3">
      <c r="B13" s="4" t="s">
        <v>518</v>
      </c>
      <c r="C13" s="4" t="s">
        <v>799</v>
      </c>
      <c r="D13" s="4" t="s">
        <v>1</v>
      </c>
      <c r="E13" s="10"/>
      <c r="F13" s="10"/>
      <c r="G13" s="4" t="s">
        <v>1</v>
      </c>
      <c r="H13" s="3"/>
      <c r="I13" s="10"/>
      <c r="J13" s="10"/>
      <c r="K13" s="10"/>
      <c r="L13" s="10"/>
      <c r="M13" s="10"/>
      <c r="N13" s="10"/>
      <c r="O13" s="3"/>
      <c r="P13" s="4" t="s">
        <v>1</v>
      </c>
      <c r="Q13" s="4" t="s">
        <v>1</v>
      </c>
      <c r="R13" s="4" t="s">
        <v>1</v>
      </c>
      <c r="S13" s="4" t="s">
        <v>1</v>
      </c>
      <c r="T13" s="10"/>
      <c r="U13" s="12" t="str">
        <f>CONCATENATE(IF(ISERROR(VLOOKUP(L13,NAICDes2020_ValidationCode,1,)),"",VLOOKUP(L13,NAICDes2020_LookupCode,2,)),".",IF(ISERROR(VLOOKUP(M13,NAICDesModifier2020_ValidationCode,1,)),"",VLOOKUP(M13,NAICDesModifier2020_LookupCode,2,))," ",IF(ISERROR(VLOOKUP(N13,SVOAdminSymbolSCDBond2020_ValidationCode,1,)),"",VLOOKUP(N13,SVOAdminSymbolSCDBond2020_LookupCode,2,)))</f>
        <v xml:space="preserve">. </v>
      </c>
    </row>
    <row r="14" spans="2:21" x14ac:dyDescent="0.3">
      <c r="B14" s="9" t="s">
        <v>562</v>
      </c>
      <c r="C14" s="9" t="s">
        <v>562</v>
      </c>
      <c r="D14" s="1" t="s">
        <v>562</v>
      </c>
      <c r="E14" s="1" t="s">
        <v>562</v>
      </c>
      <c r="F14" s="1" t="s">
        <v>562</v>
      </c>
      <c r="G14" s="1" t="s">
        <v>562</v>
      </c>
      <c r="H14" s="1" t="s">
        <v>562</v>
      </c>
      <c r="I14" s="1" t="s">
        <v>562</v>
      </c>
      <c r="J14" s="1" t="s">
        <v>562</v>
      </c>
      <c r="K14" s="1" t="s">
        <v>562</v>
      </c>
      <c r="L14" s="1" t="s">
        <v>562</v>
      </c>
      <c r="M14" s="1" t="s">
        <v>562</v>
      </c>
      <c r="N14" s="1" t="s">
        <v>562</v>
      </c>
      <c r="O14" s="1" t="s">
        <v>562</v>
      </c>
      <c r="P14" s="1" t="s">
        <v>562</v>
      </c>
      <c r="Q14" s="1" t="s">
        <v>562</v>
      </c>
      <c r="R14" s="1" t="s">
        <v>562</v>
      </c>
      <c r="S14" s="1" t="s">
        <v>562</v>
      </c>
      <c r="T14" s="1" t="s">
        <v>562</v>
      </c>
      <c r="U14" s="1" t="s">
        <v>562</v>
      </c>
    </row>
    <row r="15" spans="2:21" ht="28" x14ac:dyDescent="0.3">
      <c r="B15" s="4" t="s">
        <v>708</v>
      </c>
      <c r="C15" s="11" t="s">
        <v>400</v>
      </c>
      <c r="D15" s="3"/>
      <c r="E15" s="3"/>
      <c r="F15" s="3"/>
      <c r="G15" s="3"/>
      <c r="H15" s="3"/>
      <c r="I15" s="12">
        <f t="shared" ref="I15:K15" si="1">SUM(I12:I14)</f>
        <v>0</v>
      </c>
      <c r="J15" s="12">
        <f t="shared" si="1"/>
        <v>0</v>
      </c>
      <c r="K15" s="12">
        <f t="shared" si="1"/>
        <v>0</v>
      </c>
      <c r="L15" s="3"/>
      <c r="M15" s="3"/>
      <c r="N15" s="3"/>
      <c r="O15" s="3"/>
      <c r="P15" s="3"/>
      <c r="Q15" s="3"/>
      <c r="R15" s="3"/>
      <c r="S15" s="3"/>
      <c r="T15" s="3"/>
      <c r="U15" s="3"/>
    </row>
    <row r="16" spans="2:21" x14ac:dyDescent="0.3">
      <c r="B16" s="9" t="s">
        <v>562</v>
      </c>
      <c r="C16" s="9" t="s">
        <v>562</v>
      </c>
      <c r="D16" s="1" t="s">
        <v>562</v>
      </c>
      <c r="E16" s="1" t="s">
        <v>562</v>
      </c>
      <c r="F16" s="1" t="s">
        <v>562</v>
      </c>
      <c r="G16" s="1" t="s">
        <v>562</v>
      </c>
      <c r="H16" s="1" t="s">
        <v>562</v>
      </c>
      <c r="I16" s="1" t="s">
        <v>562</v>
      </c>
      <c r="J16" s="1" t="s">
        <v>562</v>
      </c>
      <c r="K16" s="1" t="s">
        <v>562</v>
      </c>
      <c r="L16" s="1" t="s">
        <v>562</v>
      </c>
      <c r="M16" s="1" t="s">
        <v>562</v>
      </c>
      <c r="N16" s="1" t="s">
        <v>562</v>
      </c>
      <c r="O16" s="1" t="s">
        <v>562</v>
      </c>
      <c r="P16" s="1" t="s">
        <v>562</v>
      </c>
      <c r="Q16" s="1" t="s">
        <v>562</v>
      </c>
      <c r="R16" s="1" t="s">
        <v>562</v>
      </c>
      <c r="S16" s="1" t="s">
        <v>562</v>
      </c>
      <c r="T16" s="1" t="s">
        <v>562</v>
      </c>
      <c r="U16" s="1" t="s">
        <v>562</v>
      </c>
    </row>
    <row r="17" spans="2:21" x14ac:dyDescent="0.3">
      <c r="B17" s="4" t="s">
        <v>631</v>
      </c>
      <c r="C17" s="4" t="s">
        <v>799</v>
      </c>
      <c r="D17" s="4" t="s">
        <v>1</v>
      </c>
      <c r="E17" s="10"/>
      <c r="F17" s="10"/>
      <c r="G17" s="4" t="s">
        <v>1</v>
      </c>
      <c r="H17" s="3"/>
      <c r="I17" s="10"/>
      <c r="J17" s="10"/>
      <c r="K17" s="10"/>
      <c r="L17" s="10"/>
      <c r="M17" s="10"/>
      <c r="N17" s="10"/>
      <c r="O17" s="10"/>
      <c r="P17" s="4" t="s">
        <v>1</v>
      </c>
      <c r="Q17" s="4" t="s">
        <v>1</v>
      </c>
      <c r="R17" s="4" t="s">
        <v>1</v>
      </c>
      <c r="S17" s="4" t="s">
        <v>1</v>
      </c>
      <c r="T17" s="10"/>
      <c r="U17" s="12" t="str">
        <f>CONCATENATE(IF(ISERROR(VLOOKUP(L17,NAICDes2020_ValidationCode,1,)),"",VLOOKUP(L17,NAICDes2020_LookupCode,2,)),".",IF(ISERROR(VLOOKUP(M17,NAICDesModifier2020_ValidationCode,1,)),"",VLOOKUP(M17,NAICDesModifier2020_LookupCode,2,))," ",IF(ISERROR(VLOOKUP(N17,SVOAdminSymbolSCDBond2020_ValidationCode,1,)),"",VLOOKUP(N17,SVOAdminSymbolSCDBond2020_LookupCode,2,)))</f>
        <v xml:space="preserve">. </v>
      </c>
    </row>
    <row r="18" spans="2:21" x14ac:dyDescent="0.3">
      <c r="B18" s="9" t="s">
        <v>562</v>
      </c>
      <c r="C18" s="9" t="s">
        <v>562</v>
      </c>
      <c r="D18" s="1" t="s">
        <v>562</v>
      </c>
      <c r="E18" s="1" t="s">
        <v>562</v>
      </c>
      <c r="F18" s="1" t="s">
        <v>562</v>
      </c>
      <c r="G18" s="1" t="s">
        <v>562</v>
      </c>
      <c r="H18" s="1" t="s">
        <v>562</v>
      </c>
      <c r="I18" s="1" t="s">
        <v>562</v>
      </c>
      <c r="J18" s="1" t="s">
        <v>562</v>
      </c>
      <c r="K18" s="1" t="s">
        <v>562</v>
      </c>
      <c r="L18" s="1" t="s">
        <v>562</v>
      </c>
      <c r="M18" s="1" t="s">
        <v>562</v>
      </c>
      <c r="N18" s="1" t="s">
        <v>562</v>
      </c>
      <c r="O18" s="1" t="s">
        <v>562</v>
      </c>
      <c r="P18" s="1" t="s">
        <v>562</v>
      </c>
      <c r="Q18" s="1" t="s">
        <v>562</v>
      </c>
      <c r="R18" s="1" t="s">
        <v>562</v>
      </c>
      <c r="S18" s="1" t="s">
        <v>562</v>
      </c>
      <c r="T18" s="1" t="s">
        <v>562</v>
      </c>
      <c r="U18" s="1" t="s">
        <v>562</v>
      </c>
    </row>
    <row r="19" spans="2:21" ht="28" x14ac:dyDescent="0.3">
      <c r="B19" s="4" t="s">
        <v>800</v>
      </c>
      <c r="C19" s="11" t="s">
        <v>401</v>
      </c>
      <c r="D19" s="3"/>
      <c r="E19" s="3"/>
      <c r="F19" s="3"/>
      <c r="G19" s="3"/>
      <c r="H19" s="3"/>
      <c r="I19" s="12">
        <f t="shared" ref="I19:K19" si="2">SUM(I16:I18)</f>
        <v>0</v>
      </c>
      <c r="J19" s="12">
        <f t="shared" si="2"/>
        <v>0</v>
      </c>
      <c r="K19" s="12">
        <f t="shared" si="2"/>
        <v>0</v>
      </c>
      <c r="L19" s="3"/>
      <c r="M19" s="3"/>
      <c r="N19" s="3"/>
      <c r="O19" s="3"/>
      <c r="P19" s="3"/>
      <c r="Q19" s="3"/>
      <c r="R19" s="3"/>
      <c r="S19" s="3"/>
      <c r="T19" s="3"/>
      <c r="U19" s="3"/>
    </row>
    <row r="20" spans="2:21" x14ac:dyDescent="0.3">
      <c r="B20" s="9" t="s">
        <v>562</v>
      </c>
      <c r="C20" s="9" t="s">
        <v>562</v>
      </c>
      <c r="D20" s="1" t="s">
        <v>562</v>
      </c>
      <c r="E20" s="1" t="s">
        <v>562</v>
      </c>
      <c r="F20" s="1" t="s">
        <v>562</v>
      </c>
      <c r="G20" s="1" t="s">
        <v>562</v>
      </c>
      <c r="H20" s="1" t="s">
        <v>562</v>
      </c>
      <c r="I20" s="1" t="s">
        <v>562</v>
      </c>
      <c r="J20" s="1" t="s">
        <v>562</v>
      </c>
      <c r="K20" s="1" t="s">
        <v>562</v>
      </c>
      <c r="L20" s="1" t="s">
        <v>562</v>
      </c>
      <c r="M20" s="1" t="s">
        <v>562</v>
      </c>
      <c r="N20" s="1" t="s">
        <v>562</v>
      </c>
      <c r="O20" s="1" t="s">
        <v>562</v>
      </c>
      <c r="P20" s="1" t="s">
        <v>562</v>
      </c>
      <c r="Q20" s="1" t="s">
        <v>562</v>
      </c>
      <c r="R20" s="1" t="s">
        <v>562</v>
      </c>
      <c r="S20" s="1" t="s">
        <v>562</v>
      </c>
      <c r="T20" s="1" t="s">
        <v>562</v>
      </c>
      <c r="U20" s="1" t="s">
        <v>562</v>
      </c>
    </row>
    <row r="21" spans="2:21" x14ac:dyDescent="0.3">
      <c r="B21" s="4" t="s">
        <v>750</v>
      </c>
      <c r="C21" s="4" t="s">
        <v>799</v>
      </c>
      <c r="D21" s="4" t="s">
        <v>1</v>
      </c>
      <c r="E21" s="10"/>
      <c r="F21" s="10"/>
      <c r="G21" s="4" t="s">
        <v>1</v>
      </c>
      <c r="H21" s="3"/>
      <c r="I21" s="10"/>
      <c r="J21" s="10"/>
      <c r="K21" s="10"/>
      <c r="L21" s="10"/>
      <c r="M21" s="10"/>
      <c r="N21" s="10"/>
      <c r="O21" s="10"/>
      <c r="P21" s="4" t="s">
        <v>1</v>
      </c>
      <c r="Q21" s="4" t="s">
        <v>1</v>
      </c>
      <c r="R21" s="4" t="s">
        <v>1</v>
      </c>
      <c r="S21" s="4" t="s">
        <v>1</v>
      </c>
      <c r="T21" s="10"/>
      <c r="U21" s="12" t="str">
        <f>CONCATENATE(IF(ISERROR(VLOOKUP(L21,NAICDes2020_ValidationCode,1,)),"",VLOOKUP(L21,NAICDes2020_LookupCode,2,)),".",IF(ISERROR(VLOOKUP(M21,NAICDesModifier2020_ValidationCode,1,)),"",VLOOKUP(M21,NAICDesModifier2020_LookupCode,2,))," ",IF(ISERROR(VLOOKUP(N21,SVOAdminSymbolSCDBond2020_ValidationCode,1,)),"",VLOOKUP(N21,SVOAdminSymbolSCDBond2020_LookupCode,2,)))</f>
        <v xml:space="preserve">. </v>
      </c>
    </row>
    <row r="22" spans="2:21" x14ac:dyDescent="0.3">
      <c r="B22" s="9" t="s">
        <v>562</v>
      </c>
      <c r="C22" s="9" t="s">
        <v>562</v>
      </c>
      <c r="D22" s="1" t="s">
        <v>562</v>
      </c>
      <c r="E22" s="1" t="s">
        <v>562</v>
      </c>
      <c r="F22" s="1" t="s">
        <v>562</v>
      </c>
      <c r="G22" s="1" t="s">
        <v>562</v>
      </c>
      <c r="H22" s="1" t="s">
        <v>562</v>
      </c>
      <c r="I22" s="1" t="s">
        <v>562</v>
      </c>
      <c r="J22" s="1" t="s">
        <v>562</v>
      </c>
      <c r="K22" s="1" t="s">
        <v>562</v>
      </c>
      <c r="L22" s="1" t="s">
        <v>562</v>
      </c>
      <c r="M22" s="1" t="s">
        <v>562</v>
      </c>
      <c r="N22" s="1" t="s">
        <v>562</v>
      </c>
      <c r="O22" s="1" t="s">
        <v>562</v>
      </c>
      <c r="P22" s="1" t="s">
        <v>562</v>
      </c>
      <c r="Q22" s="1" t="s">
        <v>562</v>
      </c>
      <c r="R22" s="1" t="s">
        <v>562</v>
      </c>
      <c r="S22" s="1" t="s">
        <v>562</v>
      </c>
      <c r="T22" s="1" t="s">
        <v>562</v>
      </c>
      <c r="U22" s="1" t="s">
        <v>562</v>
      </c>
    </row>
    <row r="23" spans="2:21" ht="42" x14ac:dyDescent="0.3">
      <c r="B23" s="4" t="s">
        <v>2</v>
      </c>
      <c r="C23" s="11" t="s">
        <v>632</v>
      </c>
      <c r="D23" s="3"/>
      <c r="E23" s="3"/>
      <c r="F23" s="3"/>
      <c r="G23" s="3"/>
      <c r="H23" s="3"/>
      <c r="I23" s="12">
        <f t="shared" ref="I23:K23" si="3">SUM(I20:I22)</f>
        <v>0</v>
      </c>
      <c r="J23" s="12">
        <f t="shared" si="3"/>
        <v>0</v>
      </c>
      <c r="K23" s="12">
        <f t="shared" si="3"/>
        <v>0</v>
      </c>
      <c r="L23" s="3"/>
      <c r="M23" s="3"/>
      <c r="N23" s="3"/>
      <c r="O23" s="3"/>
      <c r="P23" s="3"/>
      <c r="Q23" s="3"/>
      <c r="R23" s="3"/>
      <c r="S23" s="3"/>
      <c r="T23" s="3"/>
      <c r="U23" s="3"/>
    </row>
    <row r="24" spans="2:21" x14ac:dyDescent="0.3">
      <c r="B24" s="9" t="s">
        <v>562</v>
      </c>
      <c r="C24" s="9" t="s">
        <v>562</v>
      </c>
      <c r="D24" s="1" t="s">
        <v>562</v>
      </c>
      <c r="E24" s="1" t="s">
        <v>562</v>
      </c>
      <c r="F24" s="1" t="s">
        <v>562</v>
      </c>
      <c r="G24" s="1" t="s">
        <v>562</v>
      </c>
      <c r="H24" s="1" t="s">
        <v>562</v>
      </c>
      <c r="I24" s="1" t="s">
        <v>562</v>
      </c>
      <c r="J24" s="1" t="s">
        <v>562</v>
      </c>
      <c r="K24" s="1" t="s">
        <v>562</v>
      </c>
      <c r="L24" s="1" t="s">
        <v>562</v>
      </c>
      <c r="M24" s="1" t="s">
        <v>562</v>
      </c>
      <c r="N24" s="1" t="s">
        <v>562</v>
      </c>
      <c r="O24" s="1" t="s">
        <v>562</v>
      </c>
      <c r="P24" s="1" t="s">
        <v>562</v>
      </c>
      <c r="Q24" s="1" t="s">
        <v>562</v>
      </c>
      <c r="R24" s="1" t="s">
        <v>562</v>
      </c>
      <c r="S24" s="1" t="s">
        <v>562</v>
      </c>
      <c r="T24" s="1" t="s">
        <v>562</v>
      </c>
      <c r="U24" s="1" t="s">
        <v>562</v>
      </c>
    </row>
    <row r="25" spans="2:21" x14ac:dyDescent="0.3">
      <c r="B25" s="4" t="s">
        <v>856</v>
      </c>
      <c r="C25" s="4" t="s">
        <v>799</v>
      </c>
      <c r="D25" s="4" t="s">
        <v>1</v>
      </c>
      <c r="E25" s="10"/>
      <c r="F25" s="10"/>
      <c r="G25" s="4" t="s">
        <v>1</v>
      </c>
      <c r="H25" s="3"/>
      <c r="I25" s="10"/>
      <c r="J25" s="10"/>
      <c r="K25" s="10"/>
      <c r="L25" s="10"/>
      <c r="M25" s="10"/>
      <c r="N25" s="10"/>
      <c r="O25" s="10"/>
      <c r="P25" s="4" t="s">
        <v>1</v>
      </c>
      <c r="Q25" s="4" t="s">
        <v>1</v>
      </c>
      <c r="R25" s="4" t="s">
        <v>1</v>
      </c>
      <c r="S25" s="4" t="s">
        <v>1</v>
      </c>
      <c r="T25" s="10"/>
      <c r="U25" s="12" t="str">
        <f>CONCATENATE(IF(ISERROR(VLOOKUP(L25,NAICDes2020_ValidationCode,1,)),"",VLOOKUP(L25,NAICDes2020_LookupCode,2,)),".",IF(ISERROR(VLOOKUP(M25,NAICDesModifier2020_ValidationCode,1,)),"",VLOOKUP(M25,NAICDesModifier2020_LookupCode,2,))," ",IF(ISERROR(VLOOKUP(N25,SVOAdminSymbolSCDBond2020_ValidationCode,1,)),"",VLOOKUP(N25,SVOAdminSymbolSCDBond2020_LookupCode,2,)))</f>
        <v xml:space="preserve">. </v>
      </c>
    </row>
    <row r="26" spans="2:21" x14ac:dyDescent="0.3">
      <c r="B26" s="9" t="s">
        <v>562</v>
      </c>
      <c r="C26" s="9" t="s">
        <v>562</v>
      </c>
      <c r="D26" s="1" t="s">
        <v>562</v>
      </c>
      <c r="E26" s="1" t="s">
        <v>562</v>
      </c>
      <c r="F26" s="1" t="s">
        <v>562</v>
      </c>
      <c r="G26" s="1" t="s">
        <v>562</v>
      </c>
      <c r="H26" s="1" t="s">
        <v>562</v>
      </c>
      <c r="I26" s="1" t="s">
        <v>562</v>
      </c>
      <c r="J26" s="1" t="s">
        <v>562</v>
      </c>
      <c r="K26" s="1" t="s">
        <v>562</v>
      </c>
      <c r="L26" s="1" t="s">
        <v>562</v>
      </c>
      <c r="M26" s="1" t="s">
        <v>562</v>
      </c>
      <c r="N26" s="1" t="s">
        <v>562</v>
      </c>
      <c r="O26" s="1" t="s">
        <v>562</v>
      </c>
      <c r="P26" s="1" t="s">
        <v>562</v>
      </c>
      <c r="Q26" s="1" t="s">
        <v>562</v>
      </c>
      <c r="R26" s="1" t="s">
        <v>562</v>
      </c>
      <c r="S26" s="1" t="s">
        <v>562</v>
      </c>
      <c r="T26" s="1" t="s">
        <v>562</v>
      </c>
      <c r="U26" s="1" t="s">
        <v>562</v>
      </c>
    </row>
    <row r="27" spans="2:21" ht="28" x14ac:dyDescent="0.3">
      <c r="B27" s="4" t="s">
        <v>108</v>
      </c>
      <c r="C27" s="11" t="s">
        <v>109</v>
      </c>
      <c r="D27" s="3"/>
      <c r="E27" s="3"/>
      <c r="F27" s="3"/>
      <c r="G27" s="3"/>
      <c r="H27" s="3"/>
      <c r="I27" s="12">
        <f t="shared" ref="I27:K27" si="4">SUM(I24:I26)</f>
        <v>0</v>
      </c>
      <c r="J27" s="12">
        <f t="shared" si="4"/>
        <v>0</v>
      </c>
      <c r="K27" s="12">
        <f t="shared" si="4"/>
        <v>0</v>
      </c>
      <c r="L27" s="3"/>
      <c r="M27" s="3"/>
      <c r="N27" s="3"/>
      <c r="O27" s="3"/>
      <c r="P27" s="3"/>
      <c r="Q27" s="3"/>
      <c r="R27" s="3"/>
      <c r="S27" s="3"/>
      <c r="T27" s="3"/>
      <c r="U27" s="3"/>
    </row>
    <row r="28" spans="2:21" x14ac:dyDescent="0.3">
      <c r="B28" s="9" t="s">
        <v>562</v>
      </c>
      <c r="C28" s="9" t="s">
        <v>562</v>
      </c>
      <c r="D28" s="1" t="s">
        <v>562</v>
      </c>
      <c r="E28" s="1" t="s">
        <v>562</v>
      </c>
      <c r="F28" s="1" t="s">
        <v>562</v>
      </c>
      <c r="G28" s="1" t="s">
        <v>562</v>
      </c>
      <c r="H28" s="1" t="s">
        <v>562</v>
      </c>
      <c r="I28" s="1" t="s">
        <v>562</v>
      </c>
      <c r="J28" s="1" t="s">
        <v>562</v>
      </c>
      <c r="K28" s="1" t="s">
        <v>562</v>
      </c>
      <c r="L28" s="1" t="s">
        <v>562</v>
      </c>
      <c r="M28" s="1" t="s">
        <v>562</v>
      </c>
      <c r="N28" s="1" t="s">
        <v>562</v>
      </c>
      <c r="O28" s="1" t="s">
        <v>562</v>
      </c>
      <c r="P28" s="1" t="s">
        <v>562</v>
      </c>
      <c r="Q28" s="1" t="s">
        <v>562</v>
      </c>
      <c r="R28" s="1" t="s">
        <v>562</v>
      </c>
      <c r="S28" s="1" t="s">
        <v>562</v>
      </c>
      <c r="T28" s="1" t="s">
        <v>562</v>
      </c>
      <c r="U28" s="1" t="s">
        <v>562</v>
      </c>
    </row>
    <row r="29" spans="2:21" ht="28" x14ac:dyDescent="0.3">
      <c r="B29" s="4" t="s">
        <v>565</v>
      </c>
      <c r="C29" s="4" t="s">
        <v>347</v>
      </c>
      <c r="D29" s="11" t="s">
        <v>751</v>
      </c>
      <c r="E29" s="10"/>
      <c r="F29" s="42">
        <v>45012</v>
      </c>
      <c r="G29" s="4" t="s">
        <v>246</v>
      </c>
      <c r="H29" s="3"/>
      <c r="I29" s="10">
        <v>4954800</v>
      </c>
      <c r="J29" s="10">
        <v>5000000</v>
      </c>
      <c r="K29" s="10">
        <v>0</v>
      </c>
      <c r="L29" s="10">
        <v>2</v>
      </c>
      <c r="M29" s="10" t="s">
        <v>247</v>
      </c>
      <c r="N29" s="10" t="s">
        <v>51</v>
      </c>
      <c r="O29" s="3"/>
      <c r="P29" s="4" t="s">
        <v>752</v>
      </c>
      <c r="Q29" s="4" t="s">
        <v>709</v>
      </c>
      <c r="R29" s="4" t="s">
        <v>172</v>
      </c>
      <c r="S29" s="4" t="s">
        <v>1</v>
      </c>
      <c r="T29" s="10">
        <v>6</v>
      </c>
      <c r="U29" s="12" t="str">
        <f t="shared" ref="U29:U54" si="5">CONCATENATE(IF(ISERROR(VLOOKUP(L29,NAICDes2020_ValidationCode,1,)),"",VLOOKUP(L29,NAICDes2020_LookupCode,2,)),".",IF(ISERROR(VLOOKUP(M29,NAICDesModifier2020_ValidationCode,1,)),"",VLOOKUP(M29,NAICDesModifier2020_LookupCode,2,))," ",IF(ISERROR(VLOOKUP(N29,SVOAdminSymbolSCDBond2020_ValidationCode,1,)),"",VLOOKUP(N29,SVOAdminSymbolSCDBond2020_LookupCode,2,)))</f>
        <v>2.C FE</v>
      </c>
    </row>
    <row r="30" spans="2:21" ht="42" x14ac:dyDescent="0.3">
      <c r="B30" s="4" t="s">
        <v>801</v>
      </c>
      <c r="C30" s="4" t="s">
        <v>459</v>
      </c>
      <c r="D30" s="11" t="s">
        <v>802</v>
      </c>
      <c r="E30" s="10"/>
      <c r="F30" s="42">
        <v>45013</v>
      </c>
      <c r="G30" s="4" t="s">
        <v>52</v>
      </c>
      <c r="H30" s="3"/>
      <c r="I30" s="10">
        <v>2000000</v>
      </c>
      <c r="J30" s="10">
        <v>2000000</v>
      </c>
      <c r="K30" s="10">
        <v>0</v>
      </c>
      <c r="L30" s="10">
        <v>2</v>
      </c>
      <c r="M30" s="10" t="s">
        <v>710</v>
      </c>
      <c r="N30" s="10" t="s">
        <v>174</v>
      </c>
      <c r="O30" s="3"/>
      <c r="P30" s="4" t="s">
        <v>1</v>
      </c>
      <c r="Q30" s="4" t="s">
        <v>633</v>
      </c>
      <c r="R30" s="11" t="s">
        <v>110</v>
      </c>
      <c r="S30" s="4" t="s">
        <v>1</v>
      </c>
      <c r="T30" s="10">
        <v>6</v>
      </c>
      <c r="U30" s="12" t="str">
        <f t="shared" si="5"/>
        <v>2.A Z</v>
      </c>
    </row>
    <row r="31" spans="2:21" ht="42" x14ac:dyDescent="0.3">
      <c r="B31" s="4" t="s">
        <v>111</v>
      </c>
      <c r="C31" s="4" t="s">
        <v>857</v>
      </c>
      <c r="D31" s="11" t="s">
        <v>566</v>
      </c>
      <c r="E31" s="10"/>
      <c r="F31" s="42">
        <v>44970</v>
      </c>
      <c r="G31" s="4" t="s">
        <v>858</v>
      </c>
      <c r="H31" s="3"/>
      <c r="I31" s="10">
        <v>10000000</v>
      </c>
      <c r="J31" s="10">
        <v>10000000</v>
      </c>
      <c r="K31" s="10">
        <v>0</v>
      </c>
      <c r="L31" s="10">
        <v>1</v>
      </c>
      <c r="M31" s="10" t="s">
        <v>710</v>
      </c>
      <c r="N31" s="10" t="s">
        <v>51</v>
      </c>
      <c r="O31" s="3"/>
      <c r="P31" s="4" t="s">
        <v>1</v>
      </c>
      <c r="Q31" s="11" t="s">
        <v>567</v>
      </c>
      <c r="R31" s="4" t="s">
        <v>172</v>
      </c>
      <c r="S31" s="4" t="s">
        <v>1</v>
      </c>
      <c r="T31" s="10">
        <v>6</v>
      </c>
      <c r="U31" s="12" t="str">
        <f t="shared" si="5"/>
        <v>1.A FE</v>
      </c>
    </row>
    <row r="32" spans="2:21" ht="28" x14ac:dyDescent="0.3">
      <c r="B32" s="4" t="s">
        <v>348</v>
      </c>
      <c r="C32" s="4" t="s">
        <v>3</v>
      </c>
      <c r="D32" s="11" t="s">
        <v>634</v>
      </c>
      <c r="E32" s="10"/>
      <c r="F32" s="42">
        <v>44979</v>
      </c>
      <c r="G32" s="11" t="s">
        <v>568</v>
      </c>
      <c r="H32" s="3"/>
      <c r="I32" s="10">
        <v>4649303</v>
      </c>
      <c r="J32" s="10">
        <v>4650000</v>
      </c>
      <c r="K32" s="10">
        <v>0</v>
      </c>
      <c r="L32" s="10">
        <v>2</v>
      </c>
      <c r="M32" s="10" t="s">
        <v>4</v>
      </c>
      <c r="N32" s="10" t="s">
        <v>51</v>
      </c>
      <c r="O32" s="3"/>
      <c r="P32" s="4" t="s">
        <v>569</v>
      </c>
      <c r="Q32" s="4" t="s">
        <v>519</v>
      </c>
      <c r="R32" s="4" t="s">
        <v>1</v>
      </c>
      <c r="S32" s="4" t="s">
        <v>1</v>
      </c>
      <c r="T32" s="10">
        <v>6</v>
      </c>
      <c r="U32" s="12" t="str">
        <f t="shared" si="5"/>
        <v>2.B FE</v>
      </c>
    </row>
    <row r="33" spans="2:21" ht="42" x14ac:dyDescent="0.3">
      <c r="B33" s="4" t="s">
        <v>570</v>
      </c>
      <c r="C33" s="4" t="s">
        <v>461</v>
      </c>
      <c r="D33" s="11" t="s">
        <v>711</v>
      </c>
      <c r="E33" s="10"/>
      <c r="F33" s="42">
        <v>45013</v>
      </c>
      <c r="G33" s="11" t="s">
        <v>5</v>
      </c>
      <c r="H33" s="3"/>
      <c r="I33" s="10">
        <v>2000000</v>
      </c>
      <c r="J33" s="10">
        <v>2000000</v>
      </c>
      <c r="K33" s="10">
        <v>0</v>
      </c>
      <c r="L33" s="10">
        <v>1</v>
      </c>
      <c r="M33" s="10" t="s">
        <v>53</v>
      </c>
      <c r="N33" s="10" t="s">
        <v>51</v>
      </c>
      <c r="O33" s="3"/>
      <c r="P33" s="4" t="s">
        <v>1</v>
      </c>
      <c r="Q33" s="11" t="s">
        <v>462</v>
      </c>
      <c r="R33" s="11" t="s">
        <v>462</v>
      </c>
      <c r="S33" s="4" t="s">
        <v>1</v>
      </c>
      <c r="T33" s="10">
        <v>6</v>
      </c>
      <c r="U33" s="12" t="str">
        <f t="shared" si="5"/>
        <v>1.F FE</v>
      </c>
    </row>
    <row r="34" spans="2:21" ht="56" x14ac:dyDescent="0.3">
      <c r="B34" s="4" t="s">
        <v>803</v>
      </c>
      <c r="C34" s="4" t="s">
        <v>571</v>
      </c>
      <c r="D34" s="11" t="s">
        <v>859</v>
      </c>
      <c r="E34" s="10"/>
      <c r="F34" s="42">
        <v>44944</v>
      </c>
      <c r="G34" s="4" t="s">
        <v>858</v>
      </c>
      <c r="H34" s="3"/>
      <c r="I34" s="10">
        <v>1249884</v>
      </c>
      <c r="J34" s="10">
        <v>1250000</v>
      </c>
      <c r="K34" s="10">
        <v>0</v>
      </c>
      <c r="L34" s="10">
        <v>1</v>
      </c>
      <c r="M34" s="10" t="s">
        <v>247</v>
      </c>
      <c r="N34" s="10" t="s">
        <v>51</v>
      </c>
      <c r="O34" s="3"/>
      <c r="P34" s="4" t="s">
        <v>1</v>
      </c>
      <c r="Q34" s="11" t="s">
        <v>520</v>
      </c>
      <c r="R34" s="11" t="s">
        <v>520</v>
      </c>
      <c r="S34" s="4" t="s">
        <v>1</v>
      </c>
      <c r="T34" s="10">
        <v>6</v>
      </c>
      <c r="U34" s="12" t="str">
        <f t="shared" si="5"/>
        <v>1.C FE</v>
      </c>
    </row>
    <row r="35" spans="2:21" ht="56" x14ac:dyDescent="0.3">
      <c r="B35" s="4" t="s">
        <v>112</v>
      </c>
      <c r="C35" s="4" t="s">
        <v>572</v>
      </c>
      <c r="D35" s="11" t="s">
        <v>54</v>
      </c>
      <c r="E35" s="10"/>
      <c r="F35" s="42">
        <v>44944</v>
      </c>
      <c r="G35" s="4" t="s">
        <v>858</v>
      </c>
      <c r="H35" s="3"/>
      <c r="I35" s="10">
        <v>4249944</v>
      </c>
      <c r="J35" s="10">
        <v>4250000</v>
      </c>
      <c r="K35" s="10">
        <v>0</v>
      </c>
      <c r="L35" s="10">
        <v>1</v>
      </c>
      <c r="M35" s="10" t="s">
        <v>53</v>
      </c>
      <c r="N35" s="10" t="s">
        <v>51</v>
      </c>
      <c r="O35" s="3"/>
      <c r="P35" s="4" t="s">
        <v>1</v>
      </c>
      <c r="Q35" s="11" t="s">
        <v>520</v>
      </c>
      <c r="R35" s="11" t="s">
        <v>520</v>
      </c>
      <c r="S35" s="4" t="s">
        <v>1</v>
      </c>
      <c r="T35" s="10">
        <v>6</v>
      </c>
      <c r="U35" s="12" t="str">
        <f t="shared" si="5"/>
        <v>1.F FE</v>
      </c>
    </row>
    <row r="36" spans="2:21" ht="28" x14ac:dyDescent="0.3">
      <c r="B36" s="4" t="s">
        <v>402</v>
      </c>
      <c r="C36" s="4" t="s">
        <v>177</v>
      </c>
      <c r="D36" s="11" t="s">
        <v>804</v>
      </c>
      <c r="E36" s="10"/>
      <c r="F36" s="42">
        <v>44930</v>
      </c>
      <c r="G36" s="11" t="s">
        <v>55</v>
      </c>
      <c r="H36" s="3"/>
      <c r="I36" s="10">
        <v>1993880</v>
      </c>
      <c r="J36" s="10">
        <v>2000000</v>
      </c>
      <c r="K36" s="10">
        <v>0</v>
      </c>
      <c r="L36" s="10">
        <v>2</v>
      </c>
      <c r="M36" s="10" t="s">
        <v>247</v>
      </c>
      <c r="N36" s="10" t="s">
        <v>51</v>
      </c>
      <c r="O36" s="3"/>
      <c r="P36" s="4" t="s">
        <v>294</v>
      </c>
      <c r="Q36" s="11" t="s">
        <v>178</v>
      </c>
      <c r="R36" s="4" t="s">
        <v>1</v>
      </c>
      <c r="S36" s="4" t="s">
        <v>1</v>
      </c>
      <c r="T36" s="10">
        <v>6</v>
      </c>
      <c r="U36" s="12" t="str">
        <f t="shared" si="5"/>
        <v>2.C FE</v>
      </c>
    </row>
    <row r="37" spans="2:21" ht="42" x14ac:dyDescent="0.3">
      <c r="B37" s="4" t="s">
        <v>635</v>
      </c>
      <c r="C37" s="4" t="s">
        <v>295</v>
      </c>
      <c r="D37" s="11" t="s">
        <v>636</v>
      </c>
      <c r="E37" s="10"/>
      <c r="F37" s="42">
        <v>44981</v>
      </c>
      <c r="G37" s="4" t="s">
        <v>637</v>
      </c>
      <c r="H37" s="3"/>
      <c r="I37" s="10">
        <v>7806560</v>
      </c>
      <c r="J37" s="10">
        <v>8000000</v>
      </c>
      <c r="K37" s="10">
        <v>172397</v>
      </c>
      <c r="L37" s="10">
        <v>1</v>
      </c>
      <c r="M37" s="10" t="s">
        <v>53</v>
      </c>
      <c r="N37" s="10" t="s">
        <v>51</v>
      </c>
      <c r="O37" s="3"/>
      <c r="P37" s="4" t="s">
        <v>350</v>
      </c>
      <c r="Q37" s="4" t="s">
        <v>860</v>
      </c>
      <c r="R37" s="11" t="s">
        <v>712</v>
      </c>
      <c r="S37" s="4" t="s">
        <v>1</v>
      </c>
      <c r="T37" s="10">
        <v>6</v>
      </c>
      <c r="U37" s="12" t="str">
        <f t="shared" si="5"/>
        <v>1.F FE</v>
      </c>
    </row>
    <row r="38" spans="2:21" x14ac:dyDescent="0.3">
      <c r="B38" s="4" t="s">
        <v>113</v>
      </c>
      <c r="C38" s="4" t="s">
        <v>573</v>
      </c>
      <c r="D38" s="11" t="s">
        <v>403</v>
      </c>
      <c r="E38" s="10"/>
      <c r="F38" s="42">
        <v>44949</v>
      </c>
      <c r="G38" s="4" t="s">
        <v>637</v>
      </c>
      <c r="H38" s="3"/>
      <c r="I38" s="10">
        <v>4975900</v>
      </c>
      <c r="J38" s="10">
        <v>5000000</v>
      </c>
      <c r="K38" s="10">
        <v>0</v>
      </c>
      <c r="L38" s="10">
        <v>1</v>
      </c>
      <c r="M38" s="10" t="s">
        <v>296</v>
      </c>
      <c r="N38" s="10" t="s">
        <v>51</v>
      </c>
      <c r="O38" s="3"/>
      <c r="P38" s="4" t="s">
        <v>574</v>
      </c>
      <c r="Q38" s="4" t="s">
        <v>6</v>
      </c>
      <c r="R38" s="4" t="s">
        <v>1</v>
      </c>
      <c r="S38" s="4" t="s">
        <v>1</v>
      </c>
      <c r="T38" s="10">
        <v>6</v>
      </c>
      <c r="U38" s="12" t="str">
        <f t="shared" si="5"/>
        <v>1.G FE</v>
      </c>
    </row>
    <row r="39" spans="2:21" ht="28" x14ac:dyDescent="0.3">
      <c r="B39" s="4" t="s">
        <v>351</v>
      </c>
      <c r="C39" s="4" t="s">
        <v>463</v>
      </c>
      <c r="D39" s="11" t="s">
        <v>404</v>
      </c>
      <c r="E39" s="10"/>
      <c r="F39" s="42">
        <v>44952</v>
      </c>
      <c r="G39" s="4" t="s">
        <v>861</v>
      </c>
      <c r="H39" s="3"/>
      <c r="I39" s="10">
        <v>4984150</v>
      </c>
      <c r="J39" s="10">
        <v>5000000</v>
      </c>
      <c r="K39" s="10">
        <v>0</v>
      </c>
      <c r="L39" s="10">
        <v>2</v>
      </c>
      <c r="M39" s="10" t="s">
        <v>4</v>
      </c>
      <c r="N39" s="10" t="s">
        <v>51</v>
      </c>
      <c r="O39" s="3"/>
      <c r="P39" s="4" t="s">
        <v>352</v>
      </c>
      <c r="Q39" s="4" t="s">
        <v>56</v>
      </c>
      <c r="R39" s="4" t="s">
        <v>1</v>
      </c>
      <c r="S39" s="4" t="s">
        <v>1</v>
      </c>
      <c r="T39" s="10">
        <v>6</v>
      </c>
      <c r="U39" s="12" t="str">
        <f t="shared" si="5"/>
        <v>2.B FE</v>
      </c>
    </row>
    <row r="40" spans="2:21" ht="42" x14ac:dyDescent="0.3">
      <c r="B40" s="4" t="s">
        <v>575</v>
      </c>
      <c r="C40" s="4" t="s">
        <v>713</v>
      </c>
      <c r="D40" s="11" t="s">
        <v>638</v>
      </c>
      <c r="E40" s="10"/>
      <c r="F40" s="42">
        <v>44950</v>
      </c>
      <c r="G40" s="4" t="s">
        <v>179</v>
      </c>
      <c r="H40" s="3"/>
      <c r="I40" s="10">
        <v>4990850</v>
      </c>
      <c r="J40" s="10">
        <v>5000000</v>
      </c>
      <c r="K40" s="10">
        <v>0</v>
      </c>
      <c r="L40" s="10">
        <v>1</v>
      </c>
      <c r="M40" s="10" t="s">
        <v>710</v>
      </c>
      <c r="N40" s="10" t="s">
        <v>51</v>
      </c>
      <c r="O40" s="3"/>
      <c r="P40" s="4" t="s">
        <v>805</v>
      </c>
      <c r="Q40" s="11" t="s">
        <v>249</v>
      </c>
      <c r="R40" s="4" t="s">
        <v>172</v>
      </c>
      <c r="S40" s="4" t="s">
        <v>1</v>
      </c>
      <c r="T40" s="10">
        <v>6</v>
      </c>
      <c r="U40" s="12" t="str">
        <f t="shared" si="5"/>
        <v>1.A FE</v>
      </c>
    </row>
    <row r="41" spans="2:21" ht="56" x14ac:dyDescent="0.3">
      <c r="B41" s="4" t="s">
        <v>806</v>
      </c>
      <c r="C41" s="4" t="s">
        <v>57</v>
      </c>
      <c r="D41" s="11" t="s">
        <v>639</v>
      </c>
      <c r="E41" s="10"/>
      <c r="F41" s="42">
        <v>45014</v>
      </c>
      <c r="G41" s="4" t="s">
        <v>640</v>
      </c>
      <c r="H41" s="3"/>
      <c r="I41" s="10">
        <v>1000000</v>
      </c>
      <c r="J41" s="10">
        <v>1000000</v>
      </c>
      <c r="K41" s="10">
        <v>0</v>
      </c>
      <c r="L41" s="10">
        <v>1</v>
      </c>
      <c r="M41" s="10" t="s">
        <v>53</v>
      </c>
      <c r="N41" s="10" t="s">
        <v>174</v>
      </c>
      <c r="O41" s="3"/>
      <c r="P41" s="4" t="s">
        <v>405</v>
      </c>
      <c r="Q41" s="11" t="s">
        <v>7</v>
      </c>
      <c r="R41" s="11" t="s">
        <v>250</v>
      </c>
      <c r="S41" s="4" t="s">
        <v>1</v>
      </c>
      <c r="T41" s="10">
        <v>6</v>
      </c>
      <c r="U41" s="12" t="str">
        <f t="shared" si="5"/>
        <v>1.F Z</v>
      </c>
    </row>
    <row r="42" spans="2:21" ht="42" x14ac:dyDescent="0.3">
      <c r="B42" s="4" t="s">
        <v>115</v>
      </c>
      <c r="C42" s="4" t="s">
        <v>58</v>
      </c>
      <c r="D42" s="11" t="s">
        <v>754</v>
      </c>
      <c r="E42" s="10"/>
      <c r="F42" s="42">
        <v>44953</v>
      </c>
      <c r="G42" s="4" t="s">
        <v>861</v>
      </c>
      <c r="H42" s="3"/>
      <c r="I42" s="10">
        <v>10000000</v>
      </c>
      <c r="J42" s="10">
        <v>10000000</v>
      </c>
      <c r="K42" s="10">
        <v>0</v>
      </c>
      <c r="L42" s="10">
        <v>1</v>
      </c>
      <c r="M42" s="10" t="s">
        <v>53</v>
      </c>
      <c r="N42" s="10" t="s">
        <v>51</v>
      </c>
      <c r="O42" s="3"/>
      <c r="P42" s="4" t="s">
        <v>1</v>
      </c>
      <c r="Q42" s="11" t="s">
        <v>297</v>
      </c>
      <c r="R42" s="4" t="s">
        <v>172</v>
      </c>
      <c r="S42" s="4" t="s">
        <v>1</v>
      </c>
      <c r="T42" s="10">
        <v>6</v>
      </c>
      <c r="U42" s="12" t="str">
        <f t="shared" si="5"/>
        <v>1.F FE</v>
      </c>
    </row>
    <row r="43" spans="2:21" ht="28" x14ac:dyDescent="0.3">
      <c r="B43" s="4" t="s">
        <v>353</v>
      </c>
      <c r="C43" s="4" t="s">
        <v>521</v>
      </c>
      <c r="D43" s="11" t="s">
        <v>807</v>
      </c>
      <c r="E43" s="10"/>
      <c r="F43" s="42">
        <v>44974</v>
      </c>
      <c r="G43" s="4" t="s">
        <v>862</v>
      </c>
      <c r="H43" s="3"/>
      <c r="I43" s="10">
        <v>4957504</v>
      </c>
      <c r="J43" s="10">
        <v>5000000</v>
      </c>
      <c r="K43" s="10">
        <v>72014</v>
      </c>
      <c r="L43" s="10">
        <v>2</v>
      </c>
      <c r="M43" s="10" t="s">
        <v>247</v>
      </c>
      <c r="N43" s="10" t="s">
        <v>51</v>
      </c>
      <c r="O43" s="3"/>
      <c r="P43" s="4" t="s">
        <v>863</v>
      </c>
      <c r="Q43" s="4" t="s">
        <v>180</v>
      </c>
      <c r="R43" s="4" t="s">
        <v>1</v>
      </c>
      <c r="S43" s="4" t="s">
        <v>1</v>
      </c>
      <c r="T43" s="10">
        <v>6</v>
      </c>
      <c r="U43" s="12" t="str">
        <f t="shared" si="5"/>
        <v>2.C FE</v>
      </c>
    </row>
    <row r="44" spans="2:21" ht="28" x14ac:dyDescent="0.3">
      <c r="B44" s="4" t="s">
        <v>576</v>
      </c>
      <c r="C44" s="4" t="s">
        <v>116</v>
      </c>
      <c r="D44" s="11" t="s">
        <v>8</v>
      </c>
      <c r="E44" s="10"/>
      <c r="F44" s="42">
        <v>44935</v>
      </c>
      <c r="G44" s="11" t="s">
        <v>568</v>
      </c>
      <c r="H44" s="3"/>
      <c r="I44" s="10">
        <v>1998300</v>
      </c>
      <c r="J44" s="10">
        <v>2000000</v>
      </c>
      <c r="K44" s="10">
        <v>0</v>
      </c>
      <c r="L44" s="10">
        <v>2</v>
      </c>
      <c r="M44" s="10" t="s">
        <v>247</v>
      </c>
      <c r="N44" s="10" t="s">
        <v>51</v>
      </c>
      <c r="O44" s="3"/>
      <c r="P44" s="4" t="s">
        <v>577</v>
      </c>
      <c r="Q44" s="4" t="s">
        <v>406</v>
      </c>
      <c r="R44" s="4" t="s">
        <v>172</v>
      </c>
      <c r="S44" s="4" t="s">
        <v>1</v>
      </c>
      <c r="T44" s="10">
        <v>6</v>
      </c>
      <c r="U44" s="12" t="str">
        <f t="shared" si="5"/>
        <v>2.C FE</v>
      </c>
    </row>
    <row r="45" spans="2:21" ht="28" x14ac:dyDescent="0.3">
      <c r="B45" s="4" t="s">
        <v>864</v>
      </c>
      <c r="C45" s="4" t="s">
        <v>808</v>
      </c>
      <c r="D45" s="11" t="s">
        <v>464</v>
      </c>
      <c r="E45" s="10"/>
      <c r="F45" s="42">
        <v>44935</v>
      </c>
      <c r="G45" s="11" t="s">
        <v>568</v>
      </c>
      <c r="H45" s="3"/>
      <c r="I45" s="10">
        <v>2990820</v>
      </c>
      <c r="J45" s="10">
        <v>3000000</v>
      </c>
      <c r="K45" s="10">
        <v>0</v>
      </c>
      <c r="L45" s="10">
        <v>2</v>
      </c>
      <c r="M45" s="10" t="s">
        <v>247</v>
      </c>
      <c r="N45" s="10" t="s">
        <v>51</v>
      </c>
      <c r="O45" s="3"/>
      <c r="P45" s="4" t="s">
        <v>577</v>
      </c>
      <c r="Q45" s="4" t="s">
        <v>406</v>
      </c>
      <c r="R45" s="4" t="s">
        <v>172</v>
      </c>
      <c r="S45" s="4" t="s">
        <v>1</v>
      </c>
      <c r="T45" s="10">
        <v>6</v>
      </c>
      <c r="U45" s="12" t="str">
        <f t="shared" si="5"/>
        <v>2.C FE</v>
      </c>
    </row>
    <row r="46" spans="2:21" ht="28" x14ac:dyDescent="0.3">
      <c r="B46" s="4" t="s">
        <v>181</v>
      </c>
      <c r="C46" s="4" t="s">
        <v>59</v>
      </c>
      <c r="D46" s="11" t="s">
        <v>465</v>
      </c>
      <c r="E46" s="10"/>
      <c r="F46" s="42">
        <v>44986</v>
      </c>
      <c r="G46" s="4" t="s">
        <v>862</v>
      </c>
      <c r="H46" s="3"/>
      <c r="I46" s="10">
        <v>14852114</v>
      </c>
      <c r="J46" s="10">
        <v>15000000</v>
      </c>
      <c r="K46" s="10">
        <v>202500</v>
      </c>
      <c r="L46" s="10">
        <v>1</v>
      </c>
      <c r="M46" s="10" t="s">
        <v>296</v>
      </c>
      <c r="N46" s="10" t="s">
        <v>51</v>
      </c>
      <c r="O46" s="3"/>
      <c r="P46" s="4" t="s">
        <v>522</v>
      </c>
      <c r="Q46" s="4" t="s">
        <v>9</v>
      </c>
      <c r="R46" s="4" t="s">
        <v>1</v>
      </c>
      <c r="S46" s="4" t="s">
        <v>1</v>
      </c>
      <c r="T46" s="10">
        <v>6</v>
      </c>
      <c r="U46" s="12" t="str">
        <f t="shared" si="5"/>
        <v>1.G FE</v>
      </c>
    </row>
    <row r="47" spans="2:21" ht="28" x14ac:dyDescent="0.3">
      <c r="B47" s="4" t="s">
        <v>407</v>
      </c>
      <c r="C47" s="4" t="s">
        <v>60</v>
      </c>
      <c r="D47" s="11" t="s">
        <v>865</v>
      </c>
      <c r="E47" s="10"/>
      <c r="F47" s="42">
        <v>44949</v>
      </c>
      <c r="G47" s="4" t="s">
        <v>182</v>
      </c>
      <c r="H47" s="3"/>
      <c r="I47" s="10">
        <v>3000000</v>
      </c>
      <c r="J47" s="10">
        <v>3000000</v>
      </c>
      <c r="K47" s="10">
        <v>0</v>
      </c>
      <c r="L47" s="10">
        <v>1</v>
      </c>
      <c r="M47" s="10" t="s">
        <v>296</v>
      </c>
      <c r="N47" s="10" t="s">
        <v>51</v>
      </c>
      <c r="O47" s="3"/>
      <c r="P47" s="4" t="s">
        <v>641</v>
      </c>
      <c r="Q47" s="4" t="s">
        <v>809</v>
      </c>
      <c r="R47" s="4" t="s">
        <v>1</v>
      </c>
      <c r="S47" s="4" t="s">
        <v>1</v>
      </c>
      <c r="T47" s="10">
        <v>6</v>
      </c>
      <c r="U47" s="12" t="str">
        <f t="shared" si="5"/>
        <v>1.G FE</v>
      </c>
    </row>
    <row r="48" spans="2:21" ht="28" x14ac:dyDescent="0.3">
      <c r="B48" s="4" t="s">
        <v>810</v>
      </c>
      <c r="C48" s="4" t="s">
        <v>354</v>
      </c>
      <c r="D48" s="11" t="s">
        <v>117</v>
      </c>
      <c r="E48" s="10"/>
      <c r="F48" s="42">
        <v>44980</v>
      </c>
      <c r="G48" s="4" t="s">
        <v>861</v>
      </c>
      <c r="H48" s="3"/>
      <c r="I48" s="10">
        <v>4998400</v>
      </c>
      <c r="J48" s="10">
        <v>5000000</v>
      </c>
      <c r="K48" s="10">
        <v>0</v>
      </c>
      <c r="L48" s="10">
        <v>1</v>
      </c>
      <c r="M48" s="10" t="s">
        <v>53</v>
      </c>
      <c r="N48" s="10" t="s">
        <v>51</v>
      </c>
      <c r="O48" s="3"/>
      <c r="P48" s="4" t="s">
        <v>578</v>
      </c>
      <c r="Q48" s="4" t="s">
        <v>61</v>
      </c>
      <c r="R48" s="4" t="s">
        <v>1</v>
      </c>
      <c r="S48" s="4" t="s">
        <v>1</v>
      </c>
      <c r="T48" s="10">
        <v>6</v>
      </c>
      <c r="U48" s="12" t="str">
        <f t="shared" si="5"/>
        <v>1.F FE</v>
      </c>
    </row>
    <row r="49" spans="2:21" x14ac:dyDescent="0.3">
      <c r="B49" s="4" t="s">
        <v>118</v>
      </c>
      <c r="C49" s="4" t="s">
        <v>866</v>
      </c>
      <c r="D49" s="11" t="s">
        <v>811</v>
      </c>
      <c r="E49" s="10"/>
      <c r="F49" s="42">
        <v>44960</v>
      </c>
      <c r="G49" s="11" t="s">
        <v>251</v>
      </c>
      <c r="H49" s="3"/>
      <c r="I49" s="10">
        <v>3758510</v>
      </c>
      <c r="J49" s="10">
        <v>3500000</v>
      </c>
      <c r="K49" s="10">
        <v>105875</v>
      </c>
      <c r="L49" s="10">
        <v>2</v>
      </c>
      <c r="M49" s="10" t="s">
        <v>710</v>
      </c>
      <c r="N49" s="10"/>
      <c r="O49" s="3"/>
      <c r="P49" s="4" t="s">
        <v>1</v>
      </c>
      <c r="Q49" s="4" t="s">
        <v>523</v>
      </c>
      <c r="R49" s="4" t="s">
        <v>1</v>
      </c>
      <c r="S49" s="4" t="s">
        <v>1</v>
      </c>
      <c r="T49" s="10">
        <v>6</v>
      </c>
      <c r="U49" s="12" t="str">
        <f t="shared" si="5"/>
        <v xml:space="preserve">2.A </v>
      </c>
    </row>
    <row r="50" spans="2:21" ht="28" x14ac:dyDescent="0.3">
      <c r="B50" s="4" t="s">
        <v>355</v>
      </c>
      <c r="C50" s="4" t="s">
        <v>252</v>
      </c>
      <c r="D50" s="11" t="s">
        <v>524</v>
      </c>
      <c r="E50" s="10" t="s">
        <v>247</v>
      </c>
      <c r="F50" s="42">
        <v>44980</v>
      </c>
      <c r="G50" s="4" t="s">
        <v>861</v>
      </c>
      <c r="H50" s="3"/>
      <c r="I50" s="10">
        <v>4990200</v>
      </c>
      <c r="J50" s="10">
        <v>5000000</v>
      </c>
      <c r="K50" s="10">
        <v>0</v>
      </c>
      <c r="L50" s="10">
        <v>1</v>
      </c>
      <c r="M50" s="10" t="s">
        <v>53</v>
      </c>
      <c r="N50" s="10" t="s">
        <v>51</v>
      </c>
      <c r="O50" s="3"/>
      <c r="P50" s="4" t="s">
        <v>525</v>
      </c>
      <c r="Q50" s="11" t="s">
        <v>526</v>
      </c>
      <c r="R50" s="4" t="s">
        <v>1</v>
      </c>
      <c r="S50" s="4" t="s">
        <v>1</v>
      </c>
      <c r="T50" s="10">
        <v>6</v>
      </c>
      <c r="U50" s="12" t="str">
        <f t="shared" si="5"/>
        <v>1.F FE</v>
      </c>
    </row>
    <row r="51" spans="2:21" ht="28" x14ac:dyDescent="0.3">
      <c r="B51" s="4" t="s">
        <v>579</v>
      </c>
      <c r="C51" s="4" t="s">
        <v>253</v>
      </c>
      <c r="D51" s="11" t="s">
        <v>298</v>
      </c>
      <c r="E51" s="10" t="s">
        <v>247</v>
      </c>
      <c r="F51" s="42">
        <v>44958</v>
      </c>
      <c r="G51" s="4" t="s">
        <v>179</v>
      </c>
      <c r="H51" s="3"/>
      <c r="I51" s="10">
        <v>7000000</v>
      </c>
      <c r="J51" s="10">
        <v>7000000</v>
      </c>
      <c r="K51" s="10">
        <v>0</v>
      </c>
      <c r="L51" s="10">
        <v>1</v>
      </c>
      <c r="M51" s="10" t="s">
        <v>710</v>
      </c>
      <c r="N51" s="10" t="s">
        <v>51</v>
      </c>
      <c r="O51" s="3"/>
      <c r="P51" s="4" t="s">
        <v>1</v>
      </c>
      <c r="Q51" s="11" t="s">
        <v>299</v>
      </c>
      <c r="R51" s="4" t="s">
        <v>172</v>
      </c>
      <c r="S51" s="4" t="s">
        <v>1</v>
      </c>
      <c r="T51" s="10">
        <v>6</v>
      </c>
      <c r="U51" s="12" t="str">
        <f t="shared" si="5"/>
        <v>1.A FE</v>
      </c>
    </row>
    <row r="52" spans="2:21" ht="42" x14ac:dyDescent="0.3">
      <c r="B52" s="4" t="s">
        <v>812</v>
      </c>
      <c r="C52" s="4" t="s">
        <v>466</v>
      </c>
      <c r="D52" s="11" t="s">
        <v>467</v>
      </c>
      <c r="E52" s="10" t="s">
        <v>247</v>
      </c>
      <c r="F52" s="42">
        <v>44939</v>
      </c>
      <c r="G52" s="11" t="s">
        <v>5</v>
      </c>
      <c r="H52" s="3"/>
      <c r="I52" s="10">
        <v>5000000</v>
      </c>
      <c r="J52" s="10">
        <v>5000000</v>
      </c>
      <c r="K52" s="10">
        <v>0</v>
      </c>
      <c r="L52" s="10">
        <v>1</v>
      </c>
      <c r="M52" s="10" t="s">
        <v>710</v>
      </c>
      <c r="N52" s="10" t="s">
        <v>51</v>
      </c>
      <c r="O52" s="3"/>
      <c r="P52" s="4" t="s">
        <v>1</v>
      </c>
      <c r="Q52" s="11" t="s">
        <v>714</v>
      </c>
      <c r="R52" s="4" t="s">
        <v>172</v>
      </c>
      <c r="S52" s="4" t="s">
        <v>1</v>
      </c>
      <c r="T52" s="10">
        <v>6</v>
      </c>
      <c r="U52" s="12" t="str">
        <f t="shared" si="5"/>
        <v>1.A FE</v>
      </c>
    </row>
    <row r="53" spans="2:21" ht="28" x14ac:dyDescent="0.3">
      <c r="B53" s="4" t="s">
        <v>183</v>
      </c>
      <c r="C53" s="4" t="s">
        <v>715</v>
      </c>
      <c r="D53" s="11" t="s">
        <v>254</v>
      </c>
      <c r="E53" s="10" t="s">
        <v>247</v>
      </c>
      <c r="F53" s="42">
        <v>44972</v>
      </c>
      <c r="G53" s="4" t="s">
        <v>179</v>
      </c>
      <c r="H53" s="3"/>
      <c r="I53" s="10">
        <v>9000000</v>
      </c>
      <c r="J53" s="10">
        <v>9000000</v>
      </c>
      <c r="K53" s="10">
        <v>0</v>
      </c>
      <c r="L53" s="10">
        <v>1</v>
      </c>
      <c r="M53" s="10" t="s">
        <v>710</v>
      </c>
      <c r="N53" s="10" t="s">
        <v>51</v>
      </c>
      <c r="O53" s="3"/>
      <c r="P53" s="4" t="s">
        <v>1</v>
      </c>
      <c r="Q53" s="4" t="s">
        <v>642</v>
      </c>
      <c r="R53" s="4" t="s">
        <v>172</v>
      </c>
      <c r="S53" s="4" t="s">
        <v>1</v>
      </c>
      <c r="T53" s="10">
        <v>6</v>
      </c>
      <c r="U53" s="12" t="str">
        <f t="shared" si="5"/>
        <v>1.A FE</v>
      </c>
    </row>
    <row r="54" spans="2:21" ht="28" x14ac:dyDescent="0.3">
      <c r="B54" s="4" t="s">
        <v>408</v>
      </c>
      <c r="C54" s="4" t="s">
        <v>643</v>
      </c>
      <c r="D54" s="11" t="s">
        <v>254</v>
      </c>
      <c r="E54" s="10" t="s">
        <v>247</v>
      </c>
      <c r="F54" s="42">
        <v>44972</v>
      </c>
      <c r="G54" s="4" t="s">
        <v>179</v>
      </c>
      <c r="H54" s="3"/>
      <c r="I54" s="10">
        <v>5000000</v>
      </c>
      <c r="J54" s="10">
        <v>5000000</v>
      </c>
      <c r="K54" s="10">
        <v>0</v>
      </c>
      <c r="L54" s="10">
        <v>1</v>
      </c>
      <c r="M54" s="10" t="s">
        <v>247</v>
      </c>
      <c r="N54" s="10" t="s">
        <v>51</v>
      </c>
      <c r="O54" s="3"/>
      <c r="P54" s="4" t="s">
        <v>1</v>
      </c>
      <c r="Q54" s="4" t="s">
        <v>642</v>
      </c>
      <c r="R54" s="4" t="s">
        <v>172</v>
      </c>
      <c r="S54" s="4" t="s">
        <v>1</v>
      </c>
      <c r="T54" s="10">
        <v>6</v>
      </c>
      <c r="U54" s="12" t="str">
        <f t="shared" si="5"/>
        <v>1.C FE</v>
      </c>
    </row>
    <row r="55" spans="2:21" x14ac:dyDescent="0.3">
      <c r="B55" s="9" t="s">
        <v>562</v>
      </c>
      <c r="C55" s="9" t="s">
        <v>562</v>
      </c>
      <c r="D55" s="1" t="s">
        <v>562</v>
      </c>
      <c r="E55" s="1" t="s">
        <v>562</v>
      </c>
      <c r="F55" s="1" t="s">
        <v>562</v>
      </c>
      <c r="G55" s="1" t="s">
        <v>562</v>
      </c>
      <c r="H55" s="1" t="s">
        <v>562</v>
      </c>
      <c r="I55" s="1" t="s">
        <v>562</v>
      </c>
      <c r="J55" s="1" t="s">
        <v>562</v>
      </c>
      <c r="K55" s="1" t="s">
        <v>562</v>
      </c>
      <c r="L55" s="1" t="s">
        <v>562</v>
      </c>
      <c r="M55" s="1" t="s">
        <v>562</v>
      </c>
      <c r="N55" s="1" t="s">
        <v>562</v>
      </c>
      <c r="O55" s="1" t="s">
        <v>562</v>
      </c>
      <c r="P55" s="1" t="s">
        <v>562</v>
      </c>
      <c r="Q55" s="1" t="s">
        <v>562</v>
      </c>
      <c r="R55" s="1" t="s">
        <v>562</v>
      </c>
      <c r="S55" s="1" t="s">
        <v>562</v>
      </c>
      <c r="T55" s="1" t="s">
        <v>562</v>
      </c>
      <c r="U55" s="1" t="s">
        <v>562</v>
      </c>
    </row>
    <row r="56" spans="2:21" ht="28" x14ac:dyDescent="0.3">
      <c r="B56" s="4" t="s">
        <v>527</v>
      </c>
      <c r="C56" s="11" t="s">
        <v>63</v>
      </c>
      <c r="D56" s="3"/>
      <c r="E56" s="3"/>
      <c r="F56" s="3"/>
      <c r="G56" s="3"/>
      <c r="H56" s="3"/>
      <c r="I56" s="25">
        <f t="shared" ref="I56:K56" si="6">SUM(I28:I55)</f>
        <v>132401119</v>
      </c>
      <c r="J56" s="25">
        <f t="shared" si="6"/>
        <v>132650000</v>
      </c>
      <c r="K56" s="25">
        <f t="shared" si="6"/>
        <v>552786</v>
      </c>
      <c r="L56" s="3"/>
      <c r="M56" s="3"/>
      <c r="N56" s="3"/>
      <c r="O56" s="3"/>
      <c r="P56" s="3"/>
      <c r="Q56" s="3"/>
      <c r="R56" s="3"/>
      <c r="S56" s="3"/>
      <c r="T56" s="3"/>
      <c r="U56" s="3"/>
    </row>
    <row r="57" spans="2:21" x14ac:dyDescent="0.3">
      <c r="B57" s="9" t="s">
        <v>562</v>
      </c>
      <c r="C57" s="9" t="s">
        <v>562</v>
      </c>
      <c r="D57" s="1" t="s">
        <v>562</v>
      </c>
      <c r="E57" s="1" t="s">
        <v>562</v>
      </c>
      <c r="F57" s="1" t="s">
        <v>562</v>
      </c>
      <c r="G57" s="1" t="s">
        <v>562</v>
      </c>
      <c r="H57" s="1" t="s">
        <v>562</v>
      </c>
      <c r="I57" s="1" t="s">
        <v>562</v>
      </c>
      <c r="J57" s="1" t="s">
        <v>562</v>
      </c>
      <c r="K57" s="1" t="s">
        <v>562</v>
      </c>
      <c r="L57" s="1" t="s">
        <v>562</v>
      </c>
      <c r="M57" s="1" t="s">
        <v>562</v>
      </c>
      <c r="N57" s="1" t="s">
        <v>562</v>
      </c>
      <c r="O57" s="1" t="s">
        <v>562</v>
      </c>
      <c r="P57" s="1" t="s">
        <v>562</v>
      </c>
      <c r="Q57" s="1" t="s">
        <v>562</v>
      </c>
      <c r="R57" s="1" t="s">
        <v>562</v>
      </c>
      <c r="S57" s="1" t="s">
        <v>562</v>
      </c>
      <c r="T57" s="1" t="s">
        <v>562</v>
      </c>
      <c r="U57" s="1" t="s">
        <v>562</v>
      </c>
    </row>
    <row r="58" spans="2:21" x14ac:dyDescent="0.3">
      <c r="B58" s="4" t="s">
        <v>468</v>
      </c>
      <c r="C58" s="4" t="s">
        <v>799</v>
      </c>
      <c r="D58" s="4" t="s">
        <v>1</v>
      </c>
      <c r="E58" s="10"/>
      <c r="F58" s="10"/>
      <c r="G58" s="4" t="s">
        <v>1</v>
      </c>
      <c r="H58" s="3"/>
      <c r="I58" s="10"/>
      <c r="J58" s="10"/>
      <c r="K58" s="10"/>
      <c r="L58" s="10"/>
      <c r="M58" s="10"/>
      <c r="N58" s="10"/>
      <c r="O58" s="3"/>
      <c r="P58" s="4" t="s">
        <v>1</v>
      </c>
      <c r="Q58" s="4" t="s">
        <v>1</v>
      </c>
      <c r="R58" s="4" t="s">
        <v>1</v>
      </c>
      <c r="S58" s="4" t="s">
        <v>1</v>
      </c>
      <c r="T58" s="10"/>
      <c r="U58" s="12" t="str">
        <f>CONCATENATE(IF(ISERROR(VLOOKUP(L58,NAICDes2020_ValidationCode,1,)),"",VLOOKUP(L58,NAICDes2020_LookupCode,2,)),".",IF(ISERROR(VLOOKUP(M58,NAICDesModifier2020_ValidationCode,1,)),"",VLOOKUP(M58,NAICDesModifier2020_LookupCode,2,))," ",IF(ISERROR(VLOOKUP(N58,SVOAdminSymbolSCDBond2020_ValidationCode,1,)),"",VLOOKUP(N58,SVOAdminSymbolSCDBond2020_LookupCode,2,)))</f>
        <v xml:space="preserve">. </v>
      </c>
    </row>
    <row r="59" spans="2:21" x14ac:dyDescent="0.3">
      <c r="B59" s="9" t="s">
        <v>562</v>
      </c>
      <c r="C59" s="9" t="s">
        <v>562</v>
      </c>
      <c r="D59" s="1" t="s">
        <v>562</v>
      </c>
      <c r="E59" s="1" t="s">
        <v>562</v>
      </c>
      <c r="F59" s="1" t="s">
        <v>562</v>
      </c>
      <c r="G59" s="1" t="s">
        <v>562</v>
      </c>
      <c r="H59" s="1" t="s">
        <v>562</v>
      </c>
      <c r="I59" s="1" t="s">
        <v>562</v>
      </c>
      <c r="J59" s="1" t="s">
        <v>562</v>
      </c>
      <c r="K59" s="1" t="s">
        <v>562</v>
      </c>
      <c r="L59" s="1" t="s">
        <v>562</v>
      </c>
      <c r="M59" s="1" t="s">
        <v>562</v>
      </c>
      <c r="N59" s="1" t="s">
        <v>562</v>
      </c>
      <c r="O59" s="1" t="s">
        <v>562</v>
      </c>
      <c r="P59" s="1" t="s">
        <v>562</v>
      </c>
      <c r="Q59" s="1" t="s">
        <v>562</v>
      </c>
      <c r="R59" s="1" t="s">
        <v>562</v>
      </c>
      <c r="S59" s="1" t="s">
        <v>562</v>
      </c>
      <c r="T59" s="1" t="s">
        <v>562</v>
      </c>
      <c r="U59" s="1" t="s">
        <v>562</v>
      </c>
    </row>
    <row r="60" spans="2:21" x14ac:dyDescent="0.3">
      <c r="B60" s="4" t="s">
        <v>644</v>
      </c>
      <c r="C60" s="11" t="s">
        <v>64</v>
      </c>
      <c r="D60" s="3"/>
      <c r="E60" s="3"/>
      <c r="F60" s="3"/>
      <c r="G60" s="3"/>
      <c r="H60" s="3"/>
      <c r="I60" s="12">
        <f t="shared" ref="I60:K60" si="7">SUM(I57:I59)</f>
        <v>0</v>
      </c>
      <c r="J60" s="12">
        <f t="shared" si="7"/>
        <v>0</v>
      </c>
      <c r="K60" s="12">
        <f t="shared" si="7"/>
        <v>0</v>
      </c>
      <c r="L60" s="3"/>
      <c r="M60" s="3"/>
      <c r="N60" s="3"/>
      <c r="O60" s="3"/>
      <c r="P60" s="3"/>
      <c r="Q60" s="3"/>
      <c r="R60" s="3"/>
      <c r="S60" s="3"/>
      <c r="T60" s="3"/>
      <c r="U60" s="3"/>
    </row>
    <row r="61" spans="2:21" x14ac:dyDescent="0.3">
      <c r="B61" s="9" t="s">
        <v>562</v>
      </c>
      <c r="C61" s="9" t="s">
        <v>562</v>
      </c>
      <c r="D61" s="1" t="s">
        <v>562</v>
      </c>
      <c r="E61" s="1" t="s">
        <v>562</v>
      </c>
      <c r="F61" s="1" t="s">
        <v>562</v>
      </c>
      <c r="G61" s="1" t="s">
        <v>562</v>
      </c>
      <c r="H61" s="1" t="s">
        <v>562</v>
      </c>
      <c r="I61" s="1" t="s">
        <v>562</v>
      </c>
      <c r="J61" s="1" t="s">
        <v>562</v>
      </c>
      <c r="K61" s="1" t="s">
        <v>562</v>
      </c>
      <c r="L61" s="1" t="s">
        <v>562</v>
      </c>
      <c r="M61" s="1" t="s">
        <v>562</v>
      </c>
      <c r="N61" s="1" t="s">
        <v>562</v>
      </c>
      <c r="O61" s="1" t="s">
        <v>562</v>
      </c>
      <c r="P61" s="1" t="s">
        <v>562</v>
      </c>
      <c r="Q61" s="1" t="s">
        <v>562</v>
      </c>
      <c r="R61" s="1" t="s">
        <v>562</v>
      </c>
      <c r="S61" s="1" t="s">
        <v>562</v>
      </c>
      <c r="T61" s="1" t="s">
        <v>562</v>
      </c>
      <c r="U61" s="1" t="s">
        <v>562</v>
      </c>
    </row>
    <row r="62" spans="2:21" x14ac:dyDescent="0.3">
      <c r="B62" s="4" t="s">
        <v>580</v>
      </c>
      <c r="C62" s="4" t="s">
        <v>799</v>
      </c>
      <c r="D62" s="4" t="s">
        <v>1</v>
      </c>
      <c r="E62" s="10"/>
      <c r="F62" s="10"/>
      <c r="G62" s="4" t="s">
        <v>1</v>
      </c>
      <c r="H62" s="3"/>
      <c r="I62" s="10"/>
      <c r="J62" s="10"/>
      <c r="K62" s="10"/>
      <c r="L62" s="10"/>
      <c r="M62" s="10"/>
      <c r="N62" s="10"/>
      <c r="O62" s="3"/>
      <c r="P62" s="4" t="s">
        <v>1</v>
      </c>
      <c r="Q62" s="4" t="s">
        <v>1</v>
      </c>
      <c r="R62" s="4" t="s">
        <v>1</v>
      </c>
      <c r="S62" s="4" t="s">
        <v>1</v>
      </c>
      <c r="T62" s="10"/>
      <c r="U62" s="12" t="str">
        <f>CONCATENATE(IF(ISERROR(VLOOKUP(L62,NAICDes2020_ValidationCode,1,)),"",VLOOKUP(L62,NAICDes2020_LookupCode,2,)),".",IF(ISERROR(VLOOKUP(M62,NAICDesModifier2020_ValidationCode,1,)),"",VLOOKUP(M62,NAICDesModifier2020_LookupCode,2,))," ",IF(ISERROR(VLOOKUP(N62,SVOAdminSymbolSCDBond2020_ValidationCode,1,)),"",VLOOKUP(N62,SVOAdminSymbolSCDBond2020_LookupCode,2,)))</f>
        <v xml:space="preserve">. </v>
      </c>
    </row>
    <row r="63" spans="2:21" x14ac:dyDescent="0.3">
      <c r="B63" s="9" t="s">
        <v>562</v>
      </c>
      <c r="C63" s="9" t="s">
        <v>562</v>
      </c>
      <c r="D63" s="1" t="s">
        <v>562</v>
      </c>
      <c r="E63" s="1" t="s">
        <v>562</v>
      </c>
      <c r="F63" s="1" t="s">
        <v>562</v>
      </c>
      <c r="G63" s="1" t="s">
        <v>562</v>
      </c>
      <c r="H63" s="1" t="s">
        <v>562</v>
      </c>
      <c r="I63" s="1" t="s">
        <v>562</v>
      </c>
      <c r="J63" s="1" t="s">
        <v>562</v>
      </c>
      <c r="K63" s="1" t="s">
        <v>562</v>
      </c>
      <c r="L63" s="1" t="s">
        <v>562</v>
      </c>
      <c r="M63" s="1" t="s">
        <v>562</v>
      </c>
      <c r="N63" s="1" t="s">
        <v>562</v>
      </c>
      <c r="O63" s="1" t="s">
        <v>562</v>
      </c>
      <c r="P63" s="1" t="s">
        <v>562</v>
      </c>
      <c r="Q63" s="1" t="s">
        <v>562</v>
      </c>
      <c r="R63" s="1" t="s">
        <v>562</v>
      </c>
      <c r="S63" s="1" t="s">
        <v>562</v>
      </c>
      <c r="T63" s="1" t="s">
        <v>562</v>
      </c>
      <c r="U63" s="1" t="s">
        <v>562</v>
      </c>
    </row>
    <row r="64" spans="2:21" ht="28" x14ac:dyDescent="0.3">
      <c r="B64" s="4" t="s">
        <v>755</v>
      </c>
      <c r="C64" s="11" t="s">
        <v>184</v>
      </c>
      <c r="D64" s="3"/>
      <c r="E64" s="3"/>
      <c r="F64" s="3"/>
      <c r="G64" s="3"/>
      <c r="H64" s="3"/>
      <c r="I64" s="12">
        <f t="shared" ref="I64:K64" si="8">SUM(I61:I63)</f>
        <v>0</v>
      </c>
      <c r="J64" s="12">
        <f t="shared" si="8"/>
        <v>0</v>
      </c>
      <c r="K64" s="12">
        <f t="shared" si="8"/>
        <v>0</v>
      </c>
      <c r="L64" s="3"/>
      <c r="M64" s="3"/>
      <c r="N64" s="3"/>
      <c r="O64" s="3"/>
      <c r="P64" s="3"/>
      <c r="Q64" s="3"/>
      <c r="R64" s="3"/>
      <c r="S64" s="3"/>
      <c r="T64" s="3"/>
      <c r="U64" s="3"/>
    </row>
    <row r="65" spans="2:21" x14ac:dyDescent="0.3">
      <c r="B65" s="9" t="s">
        <v>562</v>
      </c>
      <c r="C65" s="9" t="s">
        <v>562</v>
      </c>
      <c r="D65" s="1" t="s">
        <v>562</v>
      </c>
      <c r="E65" s="1" t="s">
        <v>562</v>
      </c>
      <c r="F65" s="1" t="s">
        <v>562</v>
      </c>
      <c r="G65" s="1" t="s">
        <v>562</v>
      </c>
      <c r="H65" s="1" t="s">
        <v>562</v>
      </c>
      <c r="I65" s="1" t="s">
        <v>562</v>
      </c>
      <c r="J65" s="1" t="s">
        <v>562</v>
      </c>
      <c r="K65" s="1" t="s">
        <v>562</v>
      </c>
      <c r="L65" s="1" t="s">
        <v>562</v>
      </c>
      <c r="M65" s="1" t="s">
        <v>562</v>
      </c>
      <c r="N65" s="1" t="s">
        <v>562</v>
      </c>
      <c r="O65" s="1" t="s">
        <v>562</v>
      </c>
      <c r="P65" s="1" t="s">
        <v>562</v>
      </c>
      <c r="Q65" s="1" t="s">
        <v>562</v>
      </c>
      <c r="R65" s="1" t="s">
        <v>562</v>
      </c>
      <c r="S65" s="1" t="s">
        <v>562</v>
      </c>
      <c r="T65" s="1" t="s">
        <v>562</v>
      </c>
      <c r="U65" s="1" t="s">
        <v>562</v>
      </c>
    </row>
    <row r="66" spans="2:21" x14ac:dyDescent="0.3">
      <c r="B66" s="4" t="s">
        <v>469</v>
      </c>
      <c r="C66" s="4" t="s">
        <v>799</v>
      </c>
      <c r="D66" s="4" t="s">
        <v>1</v>
      </c>
      <c r="E66" s="10"/>
      <c r="F66" s="10"/>
      <c r="G66" s="4" t="s">
        <v>1</v>
      </c>
      <c r="H66" s="10"/>
      <c r="I66" s="10"/>
      <c r="J66" s="10"/>
      <c r="K66" s="10"/>
      <c r="L66" s="10"/>
      <c r="M66" s="10"/>
      <c r="N66" s="10"/>
      <c r="O66" s="3"/>
      <c r="P66" s="4" t="s">
        <v>1</v>
      </c>
      <c r="Q66" s="4" t="s">
        <v>1</v>
      </c>
      <c r="R66" s="4" t="s">
        <v>1</v>
      </c>
      <c r="S66" s="4" t="s">
        <v>1</v>
      </c>
      <c r="T66" s="10"/>
      <c r="U66" s="12" t="str">
        <f>CONCATENATE(IF(ISERROR(VLOOKUP(L66,NAICDes2020_ValidationCode,1,)),"",VLOOKUP(L66,NAICDes2020_LookupCode,2,)),".",IF(ISERROR(VLOOKUP(M66,NAICDesModifier2020_ValidationCode,1,)),"",VLOOKUP(M66,NAICDesModifier2020_LookupCode,2,))," ",IF(ISERROR(VLOOKUP(N66,SVOAdminSymbolSCDBond2020_ValidationCode,1,)),"",VLOOKUP(N66,SVOAdminSymbolSCDBond2020_LookupCode,2,)))</f>
        <v xml:space="preserve">. </v>
      </c>
    </row>
    <row r="67" spans="2:21" x14ac:dyDescent="0.3">
      <c r="B67" s="9" t="s">
        <v>562</v>
      </c>
      <c r="C67" s="9" t="s">
        <v>562</v>
      </c>
      <c r="D67" s="1" t="s">
        <v>562</v>
      </c>
      <c r="E67" s="1" t="s">
        <v>562</v>
      </c>
      <c r="F67" s="1" t="s">
        <v>562</v>
      </c>
      <c r="G67" s="1" t="s">
        <v>562</v>
      </c>
      <c r="H67" s="1" t="s">
        <v>562</v>
      </c>
      <c r="I67" s="1" t="s">
        <v>562</v>
      </c>
      <c r="J67" s="1" t="s">
        <v>562</v>
      </c>
      <c r="K67" s="1" t="s">
        <v>562</v>
      </c>
      <c r="L67" s="1" t="s">
        <v>562</v>
      </c>
      <c r="M67" s="1" t="s">
        <v>562</v>
      </c>
      <c r="N67" s="1" t="s">
        <v>562</v>
      </c>
      <c r="O67" s="1" t="s">
        <v>562</v>
      </c>
      <c r="P67" s="1" t="s">
        <v>562</v>
      </c>
      <c r="Q67" s="1" t="s">
        <v>562</v>
      </c>
      <c r="R67" s="1" t="s">
        <v>562</v>
      </c>
      <c r="S67" s="1" t="s">
        <v>562</v>
      </c>
      <c r="T67" s="1" t="s">
        <v>562</v>
      </c>
      <c r="U67" s="1" t="s">
        <v>562</v>
      </c>
    </row>
    <row r="68" spans="2:21" ht="28" x14ac:dyDescent="0.3">
      <c r="B68" s="4" t="s">
        <v>645</v>
      </c>
      <c r="C68" s="11" t="s">
        <v>756</v>
      </c>
      <c r="D68" s="3"/>
      <c r="E68" s="3"/>
      <c r="F68" s="3"/>
      <c r="G68" s="3"/>
      <c r="H68" s="3"/>
      <c r="I68" s="12">
        <f t="shared" ref="I68:K68" si="9">SUM(I65:I67)</f>
        <v>0</v>
      </c>
      <c r="J68" s="12">
        <f t="shared" si="9"/>
        <v>0</v>
      </c>
      <c r="K68" s="12">
        <f t="shared" si="9"/>
        <v>0</v>
      </c>
      <c r="L68" s="3"/>
      <c r="M68" s="3"/>
      <c r="N68" s="3"/>
      <c r="O68" s="3"/>
      <c r="P68" s="3"/>
      <c r="Q68" s="3"/>
      <c r="R68" s="3"/>
      <c r="S68" s="3"/>
      <c r="T68" s="3"/>
      <c r="U68" s="3"/>
    </row>
    <row r="69" spans="2:21" x14ac:dyDescent="0.3">
      <c r="B69" s="9" t="s">
        <v>562</v>
      </c>
      <c r="C69" s="9" t="s">
        <v>562</v>
      </c>
      <c r="D69" s="1" t="s">
        <v>562</v>
      </c>
      <c r="E69" s="1" t="s">
        <v>562</v>
      </c>
      <c r="F69" s="1" t="s">
        <v>562</v>
      </c>
      <c r="G69" s="1" t="s">
        <v>562</v>
      </c>
      <c r="H69" s="1" t="s">
        <v>562</v>
      </c>
      <c r="I69" s="1" t="s">
        <v>562</v>
      </c>
      <c r="J69" s="1" t="s">
        <v>562</v>
      </c>
      <c r="K69" s="1" t="s">
        <v>562</v>
      </c>
      <c r="L69" s="1" t="s">
        <v>562</v>
      </c>
      <c r="M69" s="1" t="s">
        <v>562</v>
      </c>
      <c r="N69" s="1" t="s">
        <v>562</v>
      </c>
      <c r="O69" s="1" t="s">
        <v>562</v>
      </c>
      <c r="P69" s="1" t="s">
        <v>562</v>
      </c>
      <c r="Q69" s="1" t="s">
        <v>562</v>
      </c>
      <c r="R69" s="1" t="s">
        <v>562</v>
      </c>
      <c r="S69" s="1" t="s">
        <v>562</v>
      </c>
      <c r="T69" s="1" t="s">
        <v>562</v>
      </c>
      <c r="U69" s="1" t="s">
        <v>562</v>
      </c>
    </row>
    <row r="70" spans="2:21" x14ac:dyDescent="0.3">
      <c r="B70" s="4" t="s">
        <v>813</v>
      </c>
      <c r="C70" s="4" t="s">
        <v>799</v>
      </c>
      <c r="D70" s="4" t="s">
        <v>1</v>
      </c>
      <c r="E70" s="10"/>
      <c r="F70" s="10"/>
      <c r="G70" s="4" t="s">
        <v>1</v>
      </c>
      <c r="H70" s="3"/>
      <c r="I70" s="10"/>
      <c r="J70" s="10"/>
      <c r="K70" s="10"/>
      <c r="L70" s="10"/>
      <c r="M70" s="10"/>
      <c r="N70" s="10"/>
      <c r="O70" s="3"/>
      <c r="P70" s="4" t="s">
        <v>1</v>
      </c>
      <c r="Q70" s="4" t="s">
        <v>1</v>
      </c>
      <c r="R70" s="4" t="s">
        <v>1</v>
      </c>
      <c r="S70" s="4" t="s">
        <v>1</v>
      </c>
      <c r="T70" s="10"/>
      <c r="U70" s="12" t="str">
        <f>CONCATENATE(IF(ISERROR(VLOOKUP(L70,NAICDes2020_ValidationCode,1,)),"",VLOOKUP(L70,NAICDes2020_LookupCode,2,)),".",IF(ISERROR(VLOOKUP(M70,NAICDesModifier2020_ValidationCode,1,)),"",VLOOKUP(M70,NAICDesModifier2020_LookupCode,2,))," ",IF(ISERROR(VLOOKUP(N70,SVOAdminSymbolSCDBond2020_ValidationCode,1,)),"",VLOOKUP(N70,SVOAdminSymbolSCDBond2020_LookupCode,2,)))</f>
        <v xml:space="preserve">. </v>
      </c>
    </row>
    <row r="71" spans="2:21" x14ac:dyDescent="0.3">
      <c r="B71" s="9" t="s">
        <v>562</v>
      </c>
      <c r="C71" s="9" t="s">
        <v>562</v>
      </c>
      <c r="D71" s="1" t="s">
        <v>562</v>
      </c>
      <c r="E71" s="1" t="s">
        <v>562</v>
      </c>
      <c r="F71" s="1" t="s">
        <v>562</v>
      </c>
      <c r="G71" s="1" t="s">
        <v>562</v>
      </c>
      <c r="H71" s="1" t="s">
        <v>562</v>
      </c>
      <c r="I71" s="1" t="s">
        <v>562</v>
      </c>
      <c r="J71" s="1" t="s">
        <v>562</v>
      </c>
      <c r="K71" s="1" t="s">
        <v>562</v>
      </c>
      <c r="L71" s="1" t="s">
        <v>562</v>
      </c>
      <c r="M71" s="1" t="s">
        <v>562</v>
      </c>
      <c r="N71" s="1" t="s">
        <v>562</v>
      </c>
      <c r="O71" s="1" t="s">
        <v>562</v>
      </c>
      <c r="P71" s="1" t="s">
        <v>562</v>
      </c>
      <c r="Q71" s="1" t="s">
        <v>562</v>
      </c>
      <c r="R71" s="1" t="s">
        <v>562</v>
      </c>
      <c r="S71" s="1" t="s">
        <v>562</v>
      </c>
      <c r="T71" s="1" t="s">
        <v>562</v>
      </c>
      <c r="U71" s="1" t="s">
        <v>562</v>
      </c>
    </row>
    <row r="72" spans="2:21" ht="28" x14ac:dyDescent="0.3">
      <c r="B72" s="4" t="s">
        <v>65</v>
      </c>
      <c r="C72" s="11" t="s">
        <v>185</v>
      </c>
      <c r="D72" s="3"/>
      <c r="E72" s="3"/>
      <c r="F72" s="3"/>
      <c r="G72" s="3"/>
      <c r="H72" s="3"/>
      <c r="I72" s="12">
        <f t="shared" ref="I72:K72" si="10">SUM(I69:I71)</f>
        <v>0</v>
      </c>
      <c r="J72" s="12">
        <f t="shared" si="10"/>
        <v>0</v>
      </c>
      <c r="K72" s="12">
        <f t="shared" si="10"/>
        <v>0</v>
      </c>
      <c r="L72" s="3"/>
      <c r="M72" s="3"/>
      <c r="N72" s="3"/>
      <c r="O72" s="3"/>
      <c r="P72" s="3"/>
      <c r="Q72" s="3"/>
      <c r="R72" s="3"/>
      <c r="S72" s="3"/>
      <c r="T72" s="3"/>
      <c r="U72" s="3"/>
    </row>
    <row r="73" spans="2:21" x14ac:dyDescent="0.3">
      <c r="B73" s="9" t="s">
        <v>562</v>
      </c>
      <c r="C73" s="9" t="s">
        <v>562</v>
      </c>
      <c r="D73" s="1" t="s">
        <v>562</v>
      </c>
      <c r="E73" s="1" t="s">
        <v>562</v>
      </c>
      <c r="F73" s="1" t="s">
        <v>562</v>
      </c>
      <c r="G73" s="1" t="s">
        <v>562</v>
      </c>
      <c r="H73" s="1" t="s">
        <v>562</v>
      </c>
      <c r="I73" s="1" t="s">
        <v>562</v>
      </c>
      <c r="J73" s="1" t="s">
        <v>562</v>
      </c>
      <c r="K73" s="1" t="s">
        <v>562</v>
      </c>
      <c r="L73" s="1" t="s">
        <v>562</v>
      </c>
      <c r="M73" s="1" t="s">
        <v>562</v>
      </c>
      <c r="N73" s="1" t="s">
        <v>562</v>
      </c>
      <c r="O73" s="1" t="s">
        <v>562</v>
      </c>
      <c r="P73" s="1" t="s">
        <v>562</v>
      </c>
      <c r="Q73" s="1" t="s">
        <v>562</v>
      </c>
      <c r="R73" s="1" t="s">
        <v>562</v>
      </c>
      <c r="S73" s="1" t="s">
        <v>562</v>
      </c>
      <c r="T73" s="1" t="s">
        <v>562</v>
      </c>
      <c r="U73" s="1" t="s">
        <v>562</v>
      </c>
    </row>
    <row r="74" spans="2:21" x14ac:dyDescent="0.3">
      <c r="B74" s="4" t="s">
        <v>66</v>
      </c>
      <c r="C74" s="4" t="s">
        <v>799</v>
      </c>
      <c r="D74" s="4" t="s">
        <v>1</v>
      </c>
      <c r="E74" s="10"/>
      <c r="F74" s="10"/>
      <c r="G74" s="4" t="s">
        <v>1</v>
      </c>
      <c r="H74" s="3"/>
      <c r="I74" s="10"/>
      <c r="J74" s="10"/>
      <c r="K74" s="10"/>
      <c r="L74" s="10"/>
      <c r="M74" s="10"/>
      <c r="N74" s="10"/>
      <c r="O74" s="3"/>
      <c r="P74" s="4" t="s">
        <v>1</v>
      </c>
      <c r="Q74" s="4" t="s">
        <v>1</v>
      </c>
      <c r="R74" s="4" t="s">
        <v>1</v>
      </c>
      <c r="S74" s="4" t="s">
        <v>1</v>
      </c>
      <c r="T74" s="10"/>
      <c r="U74" s="12" t="str">
        <f>CONCATENATE(IF(ISERROR(VLOOKUP(L74,NAICDes2020_ValidationCode,1,)),"",VLOOKUP(L74,NAICDes2020_LookupCode,2,)),".",IF(ISERROR(VLOOKUP(M74,NAICDesModifier2020_ValidationCode,1,)),"",VLOOKUP(M74,NAICDesModifier2020_LookupCode,2,))," ",IF(ISERROR(VLOOKUP(N74,SVOAdminSymbolSCDBond2020_ValidationCode,1,)),"",VLOOKUP(N74,SVOAdminSymbolSCDBond2020_LookupCode,2,)))</f>
        <v xml:space="preserve">. </v>
      </c>
    </row>
    <row r="75" spans="2:21" x14ac:dyDescent="0.3">
      <c r="B75" s="9" t="s">
        <v>562</v>
      </c>
      <c r="C75" s="9" t="s">
        <v>562</v>
      </c>
      <c r="D75" s="1" t="s">
        <v>562</v>
      </c>
      <c r="E75" s="1" t="s">
        <v>562</v>
      </c>
      <c r="F75" s="1" t="s">
        <v>562</v>
      </c>
      <c r="G75" s="1" t="s">
        <v>562</v>
      </c>
      <c r="H75" s="1" t="s">
        <v>562</v>
      </c>
      <c r="I75" s="1" t="s">
        <v>562</v>
      </c>
      <c r="J75" s="1" t="s">
        <v>562</v>
      </c>
      <c r="K75" s="1" t="s">
        <v>562</v>
      </c>
      <c r="L75" s="1" t="s">
        <v>562</v>
      </c>
      <c r="M75" s="1" t="s">
        <v>562</v>
      </c>
      <c r="N75" s="1" t="s">
        <v>562</v>
      </c>
      <c r="O75" s="1" t="s">
        <v>562</v>
      </c>
      <c r="P75" s="1" t="s">
        <v>562</v>
      </c>
      <c r="Q75" s="1" t="s">
        <v>562</v>
      </c>
      <c r="R75" s="1" t="s">
        <v>562</v>
      </c>
      <c r="S75" s="1" t="s">
        <v>562</v>
      </c>
      <c r="T75" s="1" t="s">
        <v>562</v>
      </c>
      <c r="U75" s="1" t="s">
        <v>562</v>
      </c>
    </row>
    <row r="76" spans="2:21" ht="28" x14ac:dyDescent="0.3">
      <c r="B76" s="4" t="s">
        <v>255</v>
      </c>
      <c r="C76" s="11" t="s">
        <v>119</v>
      </c>
      <c r="D76" s="3"/>
      <c r="E76" s="3"/>
      <c r="F76" s="3"/>
      <c r="G76" s="3"/>
      <c r="H76" s="3"/>
      <c r="I76" s="12">
        <f t="shared" ref="I76:K76" si="11">SUM(I73:I75)</f>
        <v>0</v>
      </c>
      <c r="J76" s="12">
        <f t="shared" si="11"/>
        <v>0</v>
      </c>
      <c r="K76" s="12">
        <f t="shared" si="11"/>
        <v>0</v>
      </c>
      <c r="L76" s="3"/>
      <c r="M76" s="3"/>
      <c r="N76" s="3"/>
      <c r="O76" s="3"/>
      <c r="P76" s="3"/>
      <c r="Q76" s="3"/>
      <c r="R76" s="3"/>
      <c r="S76" s="3"/>
      <c r="T76" s="3"/>
      <c r="U76" s="3"/>
    </row>
    <row r="77" spans="2:21" x14ac:dyDescent="0.3">
      <c r="B77" s="4" t="s">
        <v>256</v>
      </c>
      <c r="C77" s="4" t="s">
        <v>716</v>
      </c>
      <c r="D77" s="3"/>
      <c r="E77" s="3"/>
      <c r="F77" s="3"/>
      <c r="G77" s="3"/>
      <c r="H77" s="3"/>
      <c r="I77" s="25">
        <f t="shared" ref="I77:K77" si="12">I11+I15+I19+I23+I27+I56+I60+I64+I68+I72+I76</f>
        <v>132401119</v>
      </c>
      <c r="J77" s="25">
        <f t="shared" si="12"/>
        <v>132650000</v>
      </c>
      <c r="K77" s="25">
        <f t="shared" si="12"/>
        <v>552786</v>
      </c>
      <c r="L77" s="3"/>
      <c r="M77" s="3"/>
      <c r="N77" s="3"/>
      <c r="O77" s="3"/>
      <c r="P77" s="3"/>
      <c r="Q77" s="3"/>
      <c r="R77" s="3"/>
      <c r="S77" s="3"/>
      <c r="T77" s="3"/>
      <c r="U77" s="3"/>
    </row>
    <row r="78" spans="2:21" x14ac:dyDescent="0.3">
      <c r="B78" s="4" t="s">
        <v>470</v>
      </c>
      <c r="C78" s="4" t="s">
        <v>257</v>
      </c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</row>
    <row r="79" spans="2:21" x14ac:dyDescent="0.3">
      <c r="B79" s="4" t="s">
        <v>717</v>
      </c>
      <c r="C79" s="4" t="s">
        <v>471</v>
      </c>
      <c r="D79" s="3"/>
      <c r="E79" s="3"/>
      <c r="F79" s="3"/>
      <c r="G79" s="3"/>
      <c r="H79" s="3"/>
      <c r="I79" s="26">
        <f t="shared" ref="I79:K79" si="13">I77</f>
        <v>132401119</v>
      </c>
      <c r="J79" s="26">
        <f t="shared" si="13"/>
        <v>132650000</v>
      </c>
      <c r="K79" s="26">
        <f t="shared" si="13"/>
        <v>552786</v>
      </c>
      <c r="L79" s="3"/>
      <c r="M79" s="3"/>
      <c r="N79" s="3"/>
      <c r="O79" s="3"/>
      <c r="P79" s="3"/>
      <c r="Q79" s="3"/>
      <c r="R79" s="3"/>
      <c r="S79" s="3"/>
      <c r="T79" s="3"/>
      <c r="U79" s="3"/>
    </row>
    <row r="80" spans="2:21" x14ac:dyDescent="0.3">
      <c r="B80" s="9" t="s">
        <v>562</v>
      </c>
      <c r="C80" s="9" t="s">
        <v>562</v>
      </c>
      <c r="D80" s="1" t="s">
        <v>562</v>
      </c>
      <c r="E80" s="1" t="s">
        <v>562</v>
      </c>
      <c r="F80" s="1" t="s">
        <v>562</v>
      </c>
      <c r="G80" s="1" t="s">
        <v>562</v>
      </c>
      <c r="H80" s="1" t="s">
        <v>562</v>
      </c>
      <c r="I80" s="1" t="s">
        <v>562</v>
      </c>
      <c r="J80" s="1" t="s">
        <v>562</v>
      </c>
      <c r="K80" s="1" t="s">
        <v>562</v>
      </c>
      <c r="L80" s="1" t="s">
        <v>562</v>
      </c>
      <c r="M80" s="1" t="s">
        <v>562</v>
      </c>
      <c r="N80" s="1" t="s">
        <v>562</v>
      </c>
      <c r="O80" s="1" t="s">
        <v>562</v>
      </c>
      <c r="P80" s="1" t="s">
        <v>562</v>
      </c>
      <c r="Q80" s="1" t="s">
        <v>562</v>
      </c>
      <c r="R80" s="1" t="s">
        <v>562</v>
      </c>
      <c r="S80" s="1" t="s">
        <v>562</v>
      </c>
      <c r="T80" s="1" t="s">
        <v>562</v>
      </c>
      <c r="U80" s="1" t="s">
        <v>562</v>
      </c>
    </row>
    <row r="81" spans="2:21" x14ac:dyDescent="0.3">
      <c r="B81" s="4" t="s">
        <v>814</v>
      </c>
      <c r="C81" s="4" t="s">
        <v>799</v>
      </c>
      <c r="D81" s="4" t="s">
        <v>1</v>
      </c>
      <c r="E81" s="10"/>
      <c r="F81" s="10"/>
      <c r="G81" s="4" t="s">
        <v>1</v>
      </c>
      <c r="H81" s="10"/>
      <c r="I81" s="10"/>
      <c r="J81" s="10"/>
      <c r="K81" s="10"/>
      <c r="L81" s="10"/>
      <c r="M81" s="10"/>
      <c r="N81" s="10"/>
      <c r="O81" s="3"/>
      <c r="P81" s="4" t="s">
        <v>1</v>
      </c>
      <c r="Q81" s="4" t="s">
        <v>1</v>
      </c>
      <c r="R81" s="4" t="s">
        <v>1</v>
      </c>
      <c r="S81" s="4" t="s">
        <v>1</v>
      </c>
      <c r="T81" s="10"/>
      <c r="U81" s="12" t="str">
        <f>CONCATENATE(IF(ISERROR(VLOOKUP(L81,NAICDes2020_ValidationCode,1,)),"",VLOOKUP(L81,NAICDes2020_LookupCode,2,)),".",IF(ISERROR(VLOOKUP(M81,NAICDesModifier2020_ValidationCode,1,)),"",VLOOKUP(M81,NAICDesModifier2020_LookupCode,2,))," ",IF(ISERROR(VLOOKUP(N81,SVOAdminSymbolSCDPS2020_ValidationCode,1,)),"",VLOOKUP(N81,SVOAdminSymbolSCDPS2020_LookupCode,2,)))</f>
        <v xml:space="preserve">. </v>
      </c>
    </row>
    <row r="82" spans="2:21" x14ac:dyDescent="0.3">
      <c r="B82" s="9" t="s">
        <v>562</v>
      </c>
      <c r="C82" s="9" t="s">
        <v>562</v>
      </c>
      <c r="D82" s="1" t="s">
        <v>562</v>
      </c>
      <c r="E82" s="1" t="s">
        <v>562</v>
      </c>
      <c r="F82" s="1" t="s">
        <v>562</v>
      </c>
      <c r="G82" s="1" t="s">
        <v>562</v>
      </c>
      <c r="H82" s="1" t="s">
        <v>562</v>
      </c>
      <c r="I82" s="1" t="s">
        <v>562</v>
      </c>
      <c r="J82" s="1" t="s">
        <v>562</v>
      </c>
      <c r="K82" s="1" t="s">
        <v>562</v>
      </c>
      <c r="L82" s="1" t="s">
        <v>562</v>
      </c>
      <c r="M82" s="1" t="s">
        <v>562</v>
      </c>
      <c r="N82" s="1" t="s">
        <v>562</v>
      </c>
      <c r="O82" s="1" t="s">
        <v>562</v>
      </c>
      <c r="P82" s="1" t="s">
        <v>562</v>
      </c>
      <c r="Q82" s="1" t="s">
        <v>562</v>
      </c>
      <c r="R82" s="1" t="s">
        <v>562</v>
      </c>
      <c r="S82" s="1" t="s">
        <v>562</v>
      </c>
      <c r="T82" s="1" t="s">
        <v>562</v>
      </c>
      <c r="U82" s="1" t="s">
        <v>562</v>
      </c>
    </row>
    <row r="83" spans="2:21" ht="42" x14ac:dyDescent="0.3">
      <c r="B83" s="4" t="s">
        <v>120</v>
      </c>
      <c r="C83" s="11" t="s">
        <v>815</v>
      </c>
      <c r="D83" s="3"/>
      <c r="E83" s="3"/>
      <c r="F83" s="3"/>
      <c r="G83" s="3"/>
      <c r="H83" s="3"/>
      <c r="I83" s="12">
        <f>SUM(I80:I82)</f>
        <v>0</v>
      </c>
      <c r="J83" s="3"/>
      <c r="K83" s="12">
        <f>SUM(K80:K82)</f>
        <v>0</v>
      </c>
      <c r="L83" s="3"/>
      <c r="M83" s="3"/>
      <c r="N83" s="3"/>
      <c r="O83" s="3"/>
      <c r="P83" s="3"/>
      <c r="Q83" s="3"/>
      <c r="R83" s="3"/>
      <c r="S83" s="3"/>
      <c r="T83" s="3"/>
      <c r="U83" s="3"/>
    </row>
    <row r="84" spans="2:21" x14ac:dyDescent="0.3">
      <c r="B84" s="9" t="s">
        <v>562</v>
      </c>
      <c r="C84" s="9" t="s">
        <v>562</v>
      </c>
      <c r="D84" s="1" t="s">
        <v>562</v>
      </c>
      <c r="E84" s="1" t="s">
        <v>562</v>
      </c>
      <c r="F84" s="1" t="s">
        <v>562</v>
      </c>
      <c r="G84" s="1" t="s">
        <v>562</v>
      </c>
      <c r="H84" s="1" t="s">
        <v>562</v>
      </c>
      <c r="I84" s="1" t="s">
        <v>562</v>
      </c>
      <c r="J84" s="1" t="s">
        <v>562</v>
      </c>
      <c r="K84" s="1" t="s">
        <v>562</v>
      </c>
      <c r="L84" s="1" t="s">
        <v>562</v>
      </c>
      <c r="M84" s="1" t="s">
        <v>562</v>
      </c>
      <c r="N84" s="1" t="s">
        <v>562</v>
      </c>
      <c r="O84" s="1" t="s">
        <v>562</v>
      </c>
      <c r="P84" s="1" t="s">
        <v>562</v>
      </c>
      <c r="Q84" s="1" t="s">
        <v>562</v>
      </c>
      <c r="R84" s="1" t="s">
        <v>562</v>
      </c>
      <c r="S84" s="1" t="s">
        <v>562</v>
      </c>
      <c r="T84" s="1" t="s">
        <v>562</v>
      </c>
      <c r="U84" s="1" t="s">
        <v>562</v>
      </c>
    </row>
    <row r="85" spans="2:21" x14ac:dyDescent="0.3">
      <c r="B85" s="4" t="s">
        <v>646</v>
      </c>
      <c r="C85" s="4" t="s">
        <v>799</v>
      </c>
      <c r="D85" s="4" t="s">
        <v>1</v>
      </c>
      <c r="E85" s="10"/>
      <c r="F85" s="10"/>
      <c r="G85" s="4" t="s">
        <v>1</v>
      </c>
      <c r="H85" s="10"/>
      <c r="I85" s="10"/>
      <c r="J85" s="10"/>
      <c r="K85" s="10"/>
      <c r="L85" s="10"/>
      <c r="M85" s="10"/>
      <c r="N85" s="10"/>
      <c r="O85" s="3"/>
      <c r="P85" s="4" t="s">
        <v>1</v>
      </c>
      <c r="Q85" s="4" t="s">
        <v>1</v>
      </c>
      <c r="R85" s="4" t="s">
        <v>1</v>
      </c>
      <c r="S85" s="4" t="s">
        <v>1</v>
      </c>
      <c r="T85" s="10"/>
      <c r="U85" s="12" t="str">
        <f>CONCATENATE(IF(ISERROR(VLOOKUP(L85,NAICDes2020_ValidationCode,1,)),"",VLOOKUP(L85,NAICDes2020_LookupCode,2,)),".",IF(ISERROR(VLOOKUP(M85,NAICDesModifier2020_ValidationCode,1,)),"",VLOOKUP(M85,NAICDesModifier2020_LookupCode,2,))," ",IF(ISERROR(VLOOKUP(N85,SVOAdminSymbolSCDPS2020_ValidationCode,1,)),"",VLOOKUP(N85,SVOAdminSymbolSCDPS2020_LookupCode,2,)))</f>
        <v xml:space="preserve">. </v>
      </c>
    </row>
    <row r="86" spans="2:21" x14ac:dyDescent="0.3">
      <c r="B86" s="9" t="s">
        <v>562</v>
      </c>
      <c r="C86" s="9" t="s">
        <v>562</v>
      </c>
      <c r="D86" s="1" t="s">
        <v>562</v>
      </c>
      <c r="E86" s="1" t="s">
        <v>562</v>
      </c>
      <c r="F86" s="1" t="s">
        <v>562</v>
      </c>
      <c r="G86" s="1" t="s">
        <v>562</v>
      </c>
      <c r="H86" s="1" t="s">
        <v>562</v>
      </c>
      <c r="I86" s="1" t="s">
        <v>562</v>
      </c>
      <c r="J86" s="1" t="s">
        <v>562</v>
      </c>
      <c r="K86" s="1" t="s">
        <v>562</v>
      </c>
      <c r="L86" s="1" t="s">
        <v>562</v>
      </c>
      <c r="M86" s="1" t="s">
        <v>562</v>
      </c>
      <c r="N86" s="1" t="s">
        <v>562</v>
      </c>
      <c r="O86" s="1" t="s">
        <v>562</v>
      </c>
      <c r="P86" s="1" t="s">
        <v>562</v>
      </c>
      <c r="Q86" s="1" t="s">
        <v>562</v>
      </c>
      <c r="R86" s="1" t="s">
        <v>562</v>
      </c>
      <c r="S86" s="1" t="s">
        <v>562</v>
      </c>
      <c r="T86" s="1" t="s">
        <v>562</v>
      </c>
      <c r="U86" s="1" t="s">
        <v>562</v>
      </c>
    </row>
    <row r="87" spans="2:21" ht="42" x14ac:dyDescent="0.3">
      <c r="B87" s="4" t="s">
        <v>867</v>
      </c>
      <c r="C87" s="11" t="s">
        <v>816</v>
      </c>
      <c r="D87" s="3"/>
      <c r="E87" s="3"/>
      <c r="F87" s="3"/>
      <c r="G87" s="3"/>
      <c r="H87" s="3"/>
      <c r="I87" s="12">
        <f>SUM(I84:I86)</f>
        <v>0</v>
      </c>
      <c r="J87" s="3"/>
      <c r="K87" s="12">
        <f>SUM(K84:K86)</f>
        <v>0</v>
      </c>
      <c r="L87" s="3"/>
      <c r="M87" s="3"/>
      <c r="N87" s="3"/>
      <c r="O87" s="3"/>
      <c r="P87" s="3"/>
      <c r="Q87" s="3"/>
      <c r="R87" s="3"/>
      <c r="S87" s="3"/>
      <c r="T87" s="3"/>
      <c r="U87" s="3"/>
    </row>
    <row r="88" spans="2:21" x14ac:dyDescent="0.3">
      <c r="B88" s="9" t="s">
        <v>562</v>
      </c>
      <c r="C88" s="9" t="s">
        <v>562</v>
      </c>
      <c r="D88" s="1" t="s">
        <v>562</v>
      </c>
      <c r="E88" s="1" t="s">
        <v>562</v>
      </c>
      <c r="F88" s="1" t="s">
        <v>562</v>
      </c>
      <c r="G88" s="1" t="s">
        <v>562</v>
      </c>
      <c r="H88" s="1" t="s">
        <v>562</v>
      </c>
      <c r="I88" s="1" t="s">
        <v>562</v>
      </c>
      <c r="J88" s="1" t="s">
        <v>562</v>
      </c>
      <c r="K88" s="1" t="s">
        <v>562</v>
      </c>
      <c r="L88" s="1" t="s">
        <v>562</v>
      </c>
      <c r="M88" s="1" t="s">
        <v>562</v>
      </c>
      <c r="N88" s="1" t="s">
        <v>562</v>
      </c>
      <c r="O88" s="1" t="s">
        <v>562</v>
      </c>
      <c r="P88" s="1" t="s">
        <v>562</v>
      </c>
      <c r="Q88" s="1" t="s">
        <v>562</v>
      </c>
      <c r="R88" s="1" t="s">
        <v>562</v>
      </c>
      <c r="S88" s="1" t="s">
        <v>562</v>
      </c>
      <c r="T88" s="1" t="s">
        <v>562</v>
      </c>
      <c r="U88" s="1" t="s">
        <v>562</v>
      </c>
    </row>
    <row r="89" spans="2:21" x14ac:dyDescent="0.3">
      <c r="B89" s="4" t="s">
        <v>67</v>
      </c>
      <c r="C89" s="4" t="s">
        <v>799</v>
      </c>
      <c r="D89" s="4" t="s">
        <v>1</v>
      </c>
      <c r="E89" s="10"/>
      <c r="F89" s="10"/>
      <c r="G89" s="4" t="s">
        <v>1</v>
      </c>
      <c r="H89" s="10"/>
      <c r="I89" s="10"/>
      <c r="J89" s="10"/>
      <c r="K89" s="10"/>
      <c r="L89" s="10"/>
      <c r="M89" s="10"/>
      <c r="N89" s="10"/>
      <c r="O89" s="3"/>
      <c r="P89" s="4" t="s">
        <v>1</v>
      </c>
      <c r="Q89" s="4" t="s">
        <v>1</v>
      </c>
      <c r="R89" s="4" t="s">
        <v>1</v>
      </c>
      <c r="S89" s="4" t="s">
        <v>1</v>
      </c>
      <c r="T89" s="10"/>
      <c r="U89" s="12" t="str">
        <f>CONCATENATE(IF(ISERROR(VLOOKUP(L89,NAICDes2020_ValidationCode,1,)),"",VLOOKUP(L89,NAICDes2020_LookupCode,2,)),".",IF(ISERROR(VLOOKUP(M89,NAICDesModifier2020_ValidationCode,1,)),"",VLOOKUP(M89,NAICDesModifier2020_LookupCode,2,))," ",IF(ISERROR(VLOOKUP(N89,SVOAdminSymbolSCDPS2020_ValidationCode,1,)),"",VLOOKUP(N89,SVOAdminSymbolSCDPS2020_LookupCode,2,)))</f>
        <v xml:space="preserve">. </v>
      </c>
    </row>
    <row r="90" spans="2:21" x14ac:dyDescent="0.3">
      <c r="B90" s="9" t="s">
        <v>562</v>
      </c>
      <c r="C90" s="9" t="s">
        <v>562</v>
      </c>
      <c r="D90" s="1" t="s">
        <v>562</v>
      </c>
      <c r="E90" s="1" t="s">
        <v>562</v>
      </c>
      <c r="F90" s="1" t="s">
        <v>562</v>
      </c>
      <c r="G90" s="1" t="s">
        <v>562</v>
      </c>
      <c r="H90" s="1" t="s">
        <v>562</v>
      </c>
      <c r="I90" s="1" t="s">
        <v>562</v>
      </c>
      <c r="J90" s="1" t="s">
        <v>562</v>
      </c>
      <c r="K90" s="1" t="s">
        <v>562</v>
      </c>
      <c r="L90" s="1" t="s">
        <v>562</v>
      </c>
      <c r="M90" s="1" t="s">
        <v>562</v>
      </c>
      <c r="N90" s="1" t="s">
        <v>562</v>
      </c>
      <c r="O90" s="1" t="s">
        <v>562</v>
      </c>
      <c r="P90" s="1" t="s">
        <v>562</v>
      </c>
      <c r="Q90" s="1" t="s">
        <v>562</v>
      </c>
      <c r="R90" s="1" t="s">
        <v>562</v>
      </c>
      <c r="S90" s="1" t="s">
        <v>562</v>
      </c>
      <c r="T90" s="1" t="s">
        <v>562</v>
      </c>
      <c r="U90" s="1" t="s">
        <v>562</v>
      </c>
    </row>
    <row r="91" spans="2:21" ht="42" x14ac:dyDescent="0.3">
      <c r="B91" s="4" t="s">
        <v>300</v>
      </c>
      <c r="C91" s="11" t="s">
        <v>581</v>
      </c>
      <c r="D91" s="3"/>
      <c r="E91" s="3"/>
      <c r="F91" s="3"/>
      <c r="G91" s="3"/>
      <c r="H91" s="3"/>
      <c r="I91" s="12">
        <f>SUM(I88:I90)</f>
        <v>0</v>
      </c>
      <c r="J91" s="3"/>
      <c r="K91" s="12">
        <f>SUM(K88:K90)</f>
        <v>0</v>
      </c>
      <c r="L91" s="3"/>
      <c r="M91" s="3"/>
      <c r="N91" s="3"/>
      <c r="O91" s="3"/>
      <c r="P91" s="3"/>
      <c r="Q91" s="3"/>
      <c r="R91" s="3"/>
      <c r="S91" s="3"/>
      <c r="T91" s="3"/>
      <c r="U91" s="3"/>
    </row>
    <row r="92" spans="2:21" x14ac:dyDescent="0.3">
      <c r="B92" s="9" t="s">
        <v>562</v>
      </c>
      <c r="C92" s="9" t="s">
        <v>562</v>
      </c>
      <c r="D92" s="1" t="s">
        <v>562</v>
      </c>
      <c r="E92" s="1" t="s">
        <v>562</v>
      </c>
      <c r="F92" s="1" t="s">
        <v>562</v>
      </c>
      <c r="G92" s="1" t="s">
        <v>562</v>
      </c>
      <c r="H92" s="1" t="s">
        <v>562</v>
      </c>
      <c r="I92" s="1" t="s">
        <v>562</v>
      </c>
      <c r="J92" s="1" t="s">
        <v>562</v>
      </c>
      <c r="K92" s="1" t="s">
        <v>562</v>
      </c>
      <c r="L92" s="1" t="s">
        <v>562</v>
      </c>
      <c r="M92" s="1" t="s">
        <v>562</v>
      </c>
      <c r="N92" s="1" t="s">
        <v>562</v>
      </c>
      <c r="O92" s="1" t="s">
        <v>562</v>
      </c>
      <c r="P92" s="1" t="s">
        <v>562</v>
      </c>
      <c r="Q92" s="1" t="s">
        <v>562</v>
      </c>
      <c r="R92" s="1" t="s">
        <v>562</v>
      </c>
      <c r="S92" s="1" t="s">
        <v>562</v>
      </c>
      <c r="T92" s="1" t="s">
        <v>562</v>
      </c>
      <c r="U92" s="1" t="s">
        <v>562</v>
      </c>
    </row>
    <row r="93" spans="2:21" x14ac:dyDescent="0.3">
      <c r="B93" s="4" t="s">
        <v>817</v>
      </c>
      <c r="C93" s="4" t="s">
        <v>799</v>
      </c>
      <c r="D93" s="4" t="s">
        <v>1</v>
      </c>
      <c r="E93" s="10"/>
      <c r="F93" s="10"/>
      <c r="G93" s="4" t="s">
        <v>1</v>
      </c>
      <c r="H93" s="10"/>
      <c r="I93" s="10"/>
      <c r="J93" s="10"/>
      <c r="K93" s="10"/>
      <c r="L93" s="10"/>
      <c r="M93" s="10"/>
      <c r="N93" s="10"/>
      <c r="O93" s="3"/>
      <c r="P93" s="4" t="s">
        <v>1</v>
      </c>
      <c r="Q93" s="4" t="s">
        <v>1</v>
      </c>
      <c r="R93" s="4" t="s">
        <v>1</v>
      </c>
      <c r="S93" s="4" t="s">
        <v>1</v>
      </c>
      <c r="T93" s="10"/>
      <c r="U93" s="12" t="str">
        <f>CONCATENATE(IF(ISERROR(VLOOKUP(L93,NAICDes2020_ValidationCode,1,)),"",VLOOKUP(L93,NAICDes2020_LookupCode,2,)),".",IF(ISERROR(VLOOKUP(M93,NAICDesModifier2020_ValidationCode,1,)),"",VLOOKUP(M93,NAICDesModifier2020_LookupCode,2,))," ",IF(ISERROR(VLOOKUP(N93,SVOAdminSymbolSCDPS2020_ValidationCode,1,)),"",VLOOKUP(N93,SVOAdminSymbolSCDPS2020_LookupCode,2,)))</f>
        <v xml:space="preserve">. </v>
      </c>
    </row>
    <row r="94" spans="2:21" x14ac:dyDescent="0.3">
      <c r="B94" s="9" t="s">
        <v>562</v>
      </c>
      <c r="C94" s="9" t="s">
        <v>562</v>
      </c>
      <c r="D94" s="1" t="s">
        <v>562</v>
      </c>
      <c r="E94" s="1" t="s">
        <v>562</v>
      </c>
      <c r="F94" s="1" t="s">
        <v>562</v>
      </c>
      <c r="G94" s="1" t="s">
        <v>562</v>
      </c>
      <c r="H94" s="1" t="s">
        <v>562</v>
      </c>
      <c r="I94" s="1" t="s">
        <v>562</v>
      </c>
      <c r="J94" s="1" t="s">
        <v>562</v>
      </c>
      <c r="K94" s="1" t="s">
        <v>562</v>
      </c>
      <c r="L94" s="1" t="s">
        <v>562</v>
      </c>
      <c r="M94" s="1" t="s">
        <v>562</v>
      </c>
      <c r="N94" s="1" t="s">
        <v>562</v>
      </c>
      <c r="O94" s="1" t="s">
        <v>562</v>
      </c>
      <c r="P94" s="1" t="s">
        <v>562</v>
      </c>
      <c r="Q94" s="1" t="s">
        <v>562</v>
      </c>
      <c r="R94" s="1" t="s">
        <v>562</v>
      </c>
      <c r="S94" s="1" t="s">
        <v>562</v>
      </c>
      <c r="T94" s="1" t="s">
        <v>562</v>
      </c>
      <c r="U94" s="1" t="s">
        <v>562</v>
      </c>
    </row>
    <row r="95" spans="2:21" ht="42" x14ac:dyDescent="0.3">
      <c r="B95" s="4" t="s">
        <v>121</v>
      </c>
      <c r="C95" s="11" t="s">
        <v>186</v>
      </c>
      <c r="D95" s="3"/>
      <c r="E95" s="3"/>
      <c r="F95" s="3"/>
      <c r="G95" s="3"/>
      <c r="H95" s="3"/>
      <c r="I95" s="12">
        <f>SUM(I92:I94)</f>
        <v>0</v>
      </c>
      <c r="J95" s="3"/>
      <c r="K95" s="12">
        <f>SUM(K92:K94)</f>
        <v>0</v>
      </c>
      <c r="L95" s="3"/>
      <c r="M95" s="3"/>
      <c r="N95" s="3"/>
      <c r="O95" s="3"/>
      <c r="P95" s="3"/>
      <c r="Q95" s="3"/>
      <c r="R95" s="3"/>
      <c r="S95" s="3"/>
      <c r="T95" s="3"/>
      <c r="U95" s="3"/>
    </row>
    <row r="96" spans="2:21" x14ac:dyDescent="0.3">
      <c r="B96" s="4" t="s">
        <v>122</v>
      </c>
      <c r="C96" s="11" t="s">
        <v>409</v>
      </c>
      <c r="D96" s="3"/>
      <c r="E96" s="3"/>
      <c r="F96" s="3"/>
      <c r="G96" s="3"/>
      <c r="H96" s="3"/>
      <c r="I96" s="12">
        <f>I83+I87+I91+I95</f>
        <v>0</v>
      </c>
      <c r="J96" s="3"/>
      <c r="K96" s="12">
        <f>K83+K87+K91+K95</f>
        <v>0</v>
      </c>
      <c r="L96" s="3"/>
      <c r="M96" s="3"/>
      <c r="N96" s="3"/>
      <c r="O96" s="3"/>
      <c r="P96" s="3"/>
      <c r="Q96" s="3"/>
      <c r="R96" s="3"/>
      <c r="S96" s="3"/>
      <c r="T96" s="3"/>
      <c r="U96" s="3"/>
    </row>
    <row r="97" spans="2:21" x14ac:dyDescent="0.3">
      <c r="B97" s="4" t="s">
        <v>356</v>
      </c>
      <c r="C97" s="11" t="s">
        <v>868</v>
      </c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</row>
    <row r="98" spans="2:21" x14ac:dyDescent="0.3">
      <c r="B98" s="4" t="s">
        <v>582</v>
      </c>
      <c r="C98" s="4" t="s">
        <v>757</v>
      </c>
      <c r="D98" s="3"/>
      <c r="E98" s="3"/>
      <c r="F98" s="3"/>
      <c r="G98" s="3"/>
      <c r="H98" s="3"/>
      <c r="I98" s="26">
        <f>I96</f>
        <v>0</v>
      </c>
      <c r="J98" s="3"/>
      <c r="K98" s="26">
        <f>K96</f>
        <v>0</v>
      </c>
      <c r="L98" s="3"/>
      <c r="M98" s="3"/>
      <c r="N98" s="3"/>
      <c r="O98" s="3"/>
      <c r="P98" s="3"/>
      <c r="Q98" s="3"/>
      <c r="R98" s="3"/>
      <c r="S98" s="3"/>
      <c r="T98" s="3"/>
      <c r="U98" s="3"/>
    </row>
    <row r="99" spans="2:21" x14ac:dyDescent="0.3">
      <c r="B99" s="9" t="s">
        <v>562</v>
      </c>
      <c r="C99" s="9" t="s">
        <v>562</v>
      </c>
      <c r="D99" s="1" t="s">
        <v>562</v>
      </c>
      <c r="E99" s="1" t="s">
        <v>562</v>
      </c>
      <c r="F99" s="1" t="s">
        <v>562</v>
      </c>
      <c r="G99" s="1" t="s">
        <v>562</v>
      </c>
      <c r="H99" s="1" t="s">
        <v>562</v>
      </c>
      <c r="I99" s="1" t="s">
        <v>562</v>
      </c>
      <c r="J99" s="1" t="s">
        <v>562</v>
      </c>
      <c r="K99" s="1" t="s">
        <v>562</v>
      </c>
      <c r="L99" s="1" t="s">
        <v>562</v>
      </c>
      <c r="M99" s="1" t="s">
        <v>562</v>
      </c>
      <c r="N99" s="1" t="s">
        <v>562</v>
      </c>
      <c r="O99" s="1" t="s">
        <v>562</v>
      </c>
      <c r="P99" s="1" t="s">
        <v>562</v>
      </c>
      <c r="Q99" s="1" t="s">
        <v>562</v>
      </c>
      <c r="R99" s="1" t="s">
        <v>562</v>
      </c>
      <c r="S99" s="1" t="s">
        <v>562</v>
      </c>
      <c r="T99" s="1" t="s">
        <v>562</v>
      </c>
      <c r="U99" s="1" t="s">
        <v>562</v>
      </c>
    </row>
    <row r="100" spans="2:21" x14ac:dyDescent="0.3">
      <c r="B100" s="4" t="s">
        <v>758</v>
      </c>
      <c r="C100" s="4" t="s">
        <v>799</v>
      </c>
      <c r="D100" s="4" t="s">
        <v>1</v>
      </c>
      <c r="E100" s="10"/>
      <c r="F100" s="10"/>
      <c r="G100" s="4" t="s">
        <v>1</v>
      </c>
      <c r="H100" s="10"/>
      <c r="I100" s="10"/>
      <c r="J100" s="3"/>
      <c r="K100" s="10"/>
      <c r="L100" s="3"/>
      <c r="M100" s="3"/>
      <c r="N100" s="3"/>
      <c r="O100" s="3"/>
      <c r="P100" s="4" t="s">
        <v>1</v>
      </c>
      <c r="Q100" s="4" t="s">
        <v>1</v>
      </c>
      <c r="R100" s="4" t="s">
        <v>1</v>
      </c>
      <c r="S100" s="4" t="s">
        <v>1</v>
      </c>
      <c r="T100" s="10"/>
      <c r="U100" s="3"/>
    </row>
    <row r="101" spans="2:21" x14ac:dyDescent="0.3">
      <c r="B101" s="9" t="s">
        <v>562</v>
      </c>
      <c r="C101" s="9" t="s">
        <v>562</v>
      </c>
      <c r="D101" s="1" t="s">
        <v>562</v>
      </c>
      <c r="E101" s="1" t="s">
        <v>562</v>
      </c>
      <c r="F101" s="1" t="s">
        <v>562</v>
      </c>
      <c r="G101" s="1" t="s">
        <v>562</v>
      </c>
      <c r="H101" s="1" t="s">
        <v>562</v>
      </c>
      <c r="I101" s="1" t="s">
        <v>562</v>
      </c>
      <c r="J101" s="1" t="s">
        <v>562</v>
      </c>
      <c r="K101" s="1" t="s">
        <v>562</v>
      </c>
      <c r="L101" s="1" t="s">
        <v>562</v>
      </c>
      <c r="M101" s="1" t="s">
        <v>562</v>
      </c>
      <c r="N101" s="1" t="s">
        <v>562</v>
      </c>
      <c r="O101" s="1" t="s">
        <v>562</v>
      </c>
      <c r="P101" s="1" t="s">
        <v>562</v>
      </c>
      <c r="Q101" s="1" t="s">
        <v>562</v>
      </c>
      <c r="R101" s="1" t="s">
        <v>562</v>
      </c>
      <c r="S101" s="1" t="s">
        <v>562</v>
      </c>
      <c r="T101" s="1" t="s">
        <v>562</v>
      </c>
      <c r="U101" s="1" t="s">
        <v>562</v>
      </c>
    </row>
    <row r="102" spans="2:21" ht="42" x14ac:dyDescent="0.3">
      <c r="B102" s="4" t="s">
        <v>68</v>
      </c>
      <c r="C102" s="11" t="s">
        <v>69</v>
      </c>
      <c r="D102" s="3"/>
      <c r="E102" s="3"/>
      <c r="F102" s="3"/>
      <c r="G102" s="3"/>
      <c r="H102" s="3"/>
      <c r="I102" s="12">
        <f>SUM(I99:I101)</f>
        <v>0</v>
      </c>
      <c r="J102" s="3"/>
      <c r="K102" s="12">
        <f>SUM(K99:K101)</f>
        <v>0</v>
      </c>
      <c r="L102" s="3"/>
      <c r="M102" s="3"/>
      <c r="N102" s="3"/>
      <c r="O102" s="3"/>
      <c r="P102" s="3"/>
      <c r="Q102" s="3"/>
      <c r="R102" s="3"/>
      <c r="S102" s="3"/>
      <c r="T102" s="3"/>
      <c r="U102" s="3"/>
    </row>
    <row r="103" spans="2:21" x14ac:dyDescent="0.3">
      <c r="B103" s="9" t="s">
        <v>562</v>
      </c>
      <c r="C103" s="9" t="s">
        <v>562</v>
      </c>
      <c r="D103" s="1" t="s">
        <v>562</v>
      </c>
      <c r="E103" s="1" t="s">
        <v>562</v>
      </c>
      <c r="F103" s="1" t="s">
        <v>562</v>
      </c>
      <c r="G103" s="1" t="s">
        <v>562</v>
      </c>
      <c r="H103" s="1" t="s">
        <v>562</v>
      </c>
      <c r="I103" s="1" t="s">
        <v>562</v>
      </c>
      <c r="J103" s="1" t="s">
        <v>562</v>
      </c>
      <c r="K103" s="1" t="s">
        <v>562</v>
      </c>
      <c r="L103" s="1" t="s">
        <v>562</v>
      </c>
      <c r="M103" s="1" t="s">
        <v>562</v>
      </c>
      <c r="N103" s="1" t="s">
        <v>562</v>
      </c>
      <c r="O103" s="1" t="s">
        <v>562</v>
      </c>
      <c r="P103" s="1" t="s">
        <v>562</v>
      </c>
      <c r="Q103" s="1" t="s">
        <v>562</v>
      </c>
      <c r="R103" s="1" t="s">
        <v>562</v>
      </c>
      <c r="S103" s="1" t="s">
        <v>562</v>
      </c>
      <c r="T103" s="1" t="s">
        <v>562</v>
      </c>
      <c r="U103" s="1" t="s">
        <v>562</v>
      </c>
    </row>
    <row r="104" spans="2:21" x14ac:dyDescent="0.3">
      <c r="B104" s="4" t="s">
        <v>583</v>
      </c>
      <c r="C104" s="4" t="s">
        <v>799</v>
      </c>
      <c r="D104" s="4" t="s">
        <v>1</v>
      </c>
      <c r="E104" s="10"/>
      <c r="F104" s="10"/>
      <c r="G104" s="4" t="s">
        <v>1</v>
      </c>
      <c r="H104" s="10"/>
      <c r="I104" s="10"/>
      <c r="J104" s="3"/>
      <c r="K104" s="10"/>
      <c r="L104" s="3"/>
      <c r="M104" s="3"/>
      <c r="N104" s="3"/>
      <c r="O104" s="3"/>
      <c r="P104" s="4" t="s">
        <v>1</v>
      </c>
      <c r="Q104" s="4" t="s">
        <v>1</v>
      </c>
      <c r="R104" s="4" t="s">
        <v>1</v>
      </c>
      <c r="S104" s="4" t="s">
        <v>1</v>
      </c>
      <c r="T104" s="10"/>
      <c r="U104" s="3"/>
    </row>
    <row r="105" spans="2:21" x14ac:dyDescent="0.3">
      <c r="B105" s="9" t="s">
        <v>562</v>
      </c>
      <c r="C105" s="9" t="s">
        <v>562</v>
      </c>
      <c r="D105" s="1" t="s">
        <v>562</v>
      </c>
      <c r="E105" s="1" t="s">
        <v>562</v>
      </c>
      <c r="F105" s="1" t="s">
        <v>562</v>
      </c>
      <c r="G105" s="1" t="s">
        <v>562</v>
      </c>
      <c r="H105" s="1" t="s">
        <v>562</v>
      </c>
      <c r="I105" s="1" t="s">
        <v>562</v>
      </c>
      <c r="J105" s="1" t="s">
        <v>562</v>
      </c>
      <c r="K105" s="1" t="s">
        <v>562</v>
      </c>
      <c r="L105" s="1" t="s">
        <v>562</v>
      </c>
      <c r="M105" s="1" t="s">
        <v>562</v>
      </c>
      <c r="N105" s="1" t="s">
        <v>562</v>
      </c>
      <c r="O105" s="1" t="s">
        <v>562</v>
      </c>
      <c r="P105" s="1" t="s">
        <v>562</v>
      </c>
      <c r="Q105" s="1" t="s">
        <v>562</v>
      </c>
      <c r="R105" s="1" t="s">
        <v>562</v>
      </c>
      <c r="S105" s="1" t="s">
        <v>562</v>
      </c>
      <c r="T105" s="1" t="s">
        <v>562</v>
      </c>
      <c r="U105" s="1" t="s">
        <v>562</v>
      </c>
    </row>
    <row r="106" spans="2:21" ht="42" x14ac:dyDescent="0.3">
      <c r="B106" s="4" t="s">
        <v>818</v>
      </c>
      <c r="C106" s="11" t="s">
        <v>584</v>
      </c>
      <c r="D106" s="3"/>
      <c r="E106" s="3"/>
      <c r="F106" s="3"/>
      <c r="G106" s="3"/>
      <c r="H106" s="3"/>
      <c r="I106" s="12">
        <f>SUM(I103:I105)</f>
        <v>0</v>
      </c>
      <c r="J106" s="3"/>
      <c r="K106" s="12">
        <f>SUM(K103:K105)</f>
        <v>0</v>
      </c>
      <c r="L106" s="3"/>
      <c r="M106" s="3"/>
      <c r="N106" s="3"/>
      <c r="O106" s="3"/>
      <c r="P106" s="3"/>
      <c r="Q106" s="3"/>
      <c r="R106" s="3"/>
      <c r="S106" s="3"/>
      <c r="T106" s="3"/>
      <c r="U106" s="3"/>
    </row>
    <row r="107" spans="2:21" x14ac:dyDescent="0.3">
      <c r="B107" s="9" t="s">
        <v>562</v>
      </c>
      <c r="C107" s="9" t="s">
        <v>562</v>
      </c>
      <c r="D107" s="1" t="s">
        <v>562</v>
      </c>
      <c r="E107" s="1" t="s">
        <v>562</v>
      </c>
      <c r="F107" s="1" t="s">
        <v>562</v>
      </c>
      <c r="G107" s="1" t="s">
        <v>562</v>
      </c>
      <c r="H107" s="1" t="s">
        <v>562</v>
      </c>
      <c r="I107" s="1" t="s">
        <v>562</v>
      </c>
      <c r="J107" s="1" t="s">
        <v>562</v>
      </c>
      <c r="K107" s="1" t="s">
        <v>562</v>
      </c>
      <c r="L107" s="1" t="s">
        <v>562</v>
      </c>
      <c r="M107" s="1" t="s">
        <v>562</v>
      </c>
      <c r="N107" s="1" t="s">
        <v>562</v>
      </c>
      <c r="O107" s="1" t="s">
        <v>562</v>
      </c>
      <c r="P107" s="1" t="s">
        <v>562</v>
      </c>
      <c r="Q107" s="1" t="s">
        <v>562</v>
      </c>
      <c r="R107" s="1" t="s">
        <v>562</v>
      </c>
      <c r="S107" s="1" t="s">
        <v>562</v>
      </c>
      <c r="T107" s="1" t="s">
        <v>562</v>
      </c>
      <c r="U107" s="1" t="s">
        <v>562</v>
      </c>
    </row>
    <row r="108" spans="2:21" x14ac:dyDescent="0.3">
      <c r="B108" s="4" t="s">
        <v>10</v>
      </c>
      <c r="C108" s="4" t="s">
        <v>799</v>
      </c>
      <c r="D108" s="4" t="s">
        <v>1</v>
      </c>
      <c r="E108" s="10"/>
      <c r="F108" s="10"/>
      <c r="G108" s="4" t="s">
        <v>1</v>
      </c>
      <c r="H108" s="10"/>
      <c r="I108" s="10"/>
      <c r="J108" s="3"/>
      <c r="K108" s="10"/>
      <c r="L108" s="10"/>
      <c r="M108" s="10"/>
      <c r="N108" s="10"/>
      <c r="O108" s="3"/>
      <c r="P108" s="4" t="s">
        <v>1</v>
      </c>
      <c r="Q108" s="4" t="s">
        <v>1</v>
      </c>
      <c r="R108" s="4" t="s">
        <v>1</v>
      </c>
      <c r="S108" s="4" t="s">
        <v>1</v>
      </c>
      <c r="T108" s="10"/>
      <c r="U108" s="12" t="str">
        <f>CONCATENATE(IF(ISERROR(VLOOKUP(L108,NAICDes2020_ValidationCode,1,)),"",VLOOKUP(L108,NAICDes2020_LookupCode,2,)),".",IF(ISERROR(VLOOKUP(M108,NAICDesModifier2020_ValidationCode,1,)),"",VLOOKUP(M108,NAICDesModifier2020_LookupCode,2,))," ",IF(ISERROR(VLOOKUP(N108,SVOAdminSymbolSCDCS2020_ValidationCode,1,)),"",VLOOKUP(N108,SVOAdminSymbolSCDCS2020_LookupCode,2,)))</f>
        <v xml:space="preserve">. </v>
      </c>
    </row>
    <row r="109" spans="2:21" x14ac:dyDescent="0.3">
      <c r="B109" s="9" t="s">
        <v>562</v>
      </c>
      <c r="C109" s="9" t="s">
        <v>562</v>
      </c>
      <c r="D109" s="1" t="s">
        <v>562</v>
      </c>
      <c r="E109" s="1" t="s">
        <v>562</v>
      </c>
      <c r="F109" s="1" t="s">
        <v>562</v>
      </c>
      <c r="G109" s="1" t="s">
        <v>562</v>
      </c>
      <c r="H109" s="1" t="s">
        <v>562</v>
      </c>
      <c r="I109" s="1" t="s">
        <v>562</v>
      </c>
      <c r="J109" s="1" t="s">
        <v>562</v>
      </c>
      <c r="K109" s="1" t="s">
        <v>562</v>
      </c>
      <c r="L109" s="1" t="s">
        <v>562</v>
      </c>
      <c r="M109" s="1" t="s">
        <v>562</v>
      </c>
      <c r="N109" s="1" t="s">
        <v>562</v>
      </c>
      <c r="O109" s="1" t="s">
        <v>562</v>
      </c>
      <c r="P109" s="1" t="s">
        <v>562</v>
      </c>
      <c r="Q109" s="1" t="s">
        <v>562</v>
      </c>
      <c r="R109" s="1" t="s">
        <v>562</v>
      </c>
      <c r="S109" s="1" t="s">
        <v>562</v>
      </c>
      <c r="T109" s="1" t="s">
        <v>562</v>
      </c>
      <c r="U109" s="1" t="s">
        <v>562</v>
      </c>
    </row>
    <row r="110" spans="2:21" ht="42" x14ac:dyDescent="0.3">
      <c r="B110" s="4" t="s">
        <v>258</v>
      </c>
      <c r="C110" s="11" t="s">
        <v>123</v>
      </c>
      <c r="D110" s="3"/>
      <c r="E110" s="3"/>
      <c r="F110" s="3"/>
      <c r="G110" s="3"/>
      <c r="H110" s="3"/>
      <c r="I110" s="12">
        <f>SUM(I107:I109)</f>
        <v>0</v>
      </c>
      <c r="J110" s="3"/>
      <c r="K110" s="12">
        <f>SUM(K107:K109)</f>
        <v>0</v>
      </c>
      <c r="L110" s="3"/>
      <c r="M110" s="3"/>
      <c r="N110" s="3"/>
      <c r="O110" s="3"/>
      <c r="P110" s="3"/>
      <c r="Q110" s="3"/>
      <c r="R110" s="3"/>
      <c r="S110" s="3"/>
      <c r="T110" s="3"/>
      <c r="U110" s="3"/>
    </row>
    <row r="111" spans="2:21" x14ac:dyDescent="0.3">
      <c r="B111" s="9" t="s">
        <v>562</v>
      </c>
      <c r="C111" s="9" t="s">
        <v>562</v>
      </c>
      <c r="D111" s="1" t="s">
        <v>562</v>
      </c>
      <c r="E111" s="1" t="s">
        <v>562</v>
      </c>
      <c r="F111" s="1" t="s">
        <v>562</v>
      </c>
      <c r="G111" s="1" t="s">
        <v>562</v>
      </c>
      <c r="H111" s="1" t="s">
        <v>562</v>
      </c>
      <c r="I111" s="1" t="s">
        <v>562</v>
      </c>
      <c r="J111" s="1" t="s">
        <v>562</v>
      </c>
      <c r="K111" s="1" t="s">
        <v>562</v>
      </c>
      <c r="L111" s="1" t="s">
        <v>562</v>
      </c>
      <c r="M111" s="1" t="s">
        <v>562</v>
      </c>
      <c r="N111" s="1" t="s">
        <v>562</v>
      </c>
      <c r="O111" s="1" t="s">
        <v>562</v>
      </c>
      <c r="P111" s="1" t="s">
        <v>562</v>
      </c>
      <c r="Q111" s="1" t="s">
        <v>562</v>
      </c>
      <c r="R111" s="1" t="s">
        <v>562</v>
      </c>
      <c r="S111" s="1" t="s">
        <v>562</v>
      </c>
      <c r="T111" s="1" t="s">
        <v>562</v>
      </c>
      <c r="U111" s="1" t="s">
        <v>562</v>
      </c>
    </row>
    <row r="112" spans="2:21" x14ac:dyDescent="0.3">
      <c r="B112" s="4" t="s">
        <v>759</v>
      </c>
      <c r="C112" s="4" t="s">
        <v>799</v>
      </c>
      <c r="D112" s="4" t="s">
        <v>1</v>
      </c>
      <c r="E112" s="10"/>
      <c r="F112" s="10"/>
      <c r="G112" s="4" t="s">
        <v>1</v>
      </c>
      <c r="H112" s="10"/>
      <c r="I112" s="10"/>
      <c r="J112" s="3"/>
      <c r="K112" s="10"/>
      <c r="L112" s="10"/>
      <c r="M112" s="10"/>
      <c r="N112" s="10"/>
      <c r="O112" s="3"/>
      <c r="P112" s="4" t="s">
        <v>1</v>
      </c>
      <c r="Q112" s="4" t="s">
        <v>1</v>
      </c>
      <c r="R112" s="4" t="s">
        <v>1</v>
      </c>
      <c r="S112" s="4" t="s">
        <v>1</v>
      </c>
      <c r="T112" s="10"/>
      <c r="U112" s="12" t="str">
        <f>CONCATENATE(IF(ISERROR(VLOOKUP(L112,NAICDes2020_ValidationCode,1,)),"",VLOOKUP(L112,NAICDes2020_LookupCode,2,)),".",IF(ISERROR(VLOOKUP(M112,NAICDesModifier2020_ValidationCode,1,)),"",VLOOKUP(M112,NAICDesModifier2020_LookupCode,2,))," ",IF(ISERROR(VLOOKUP(N112,SVOAdminSymbolSCDCS2020_ValidationCode,1,)),"",VLOOKUP(N112,SVOAdminSymbolSCDCS2020_LookupCode,2,)))</f>
        <v xml:space="preserve">. </v>
      </c>
    </row>
    <row r="113" spans="2:21" x14ac:dyDescent="0.3">
      <c r="B113" s="9" t="s">
        <v>562</v>
      </c>
      <c r="C113" s="9" t="s">
        <v>562</v>
      </c>
      <c r="D113" s="1" t="s">
        <v>562</v>
      </c>
      <c r="E113" s="1" t="s">
        <v>562</v>
      </c>
      <c r="F113" s="1" t="s">
        <v>562</v>
      </c>
      <c r="G113" s="1" t="s">
        <v>562</v>
      </c>
      <c r="H113" s="1" t="s">
        <v>562</v>
      </c>
      <c r="I113" s="1" t="s">
        <v>562</v>
      </c>
      <c r="J113" s="1" t="s">
        <v>562</v>
      </c>
      <c r="K113" s="1" t="s">
        <v>562</v>
      </c>
      <c r="L113" s="1" t="s">
        <v>562</v>
      </c>
      <c r="M113" s="1" t="s">
        <v>562</v>
      </c>
      <c r="N113" s="1" t="s">
        <v>562</v>
      </c>
      <c r="O113" s="1" t="s">
        <v>562</v>
      </c>
      <c r="P113" s="1" t="s">
        <v>562</v>
      </c>
      <c r="Q113" s="1" t="s">
        <v>562</v>
      </c>
      <c r="R113" s="1" t="s">
        <v>562</v>
      </c>
      <c r="S113" s="1" t="s">
        <v>562</v>
      </c>
      <c r="T113" s="1" t="s">
        <v>562</v>
      </c>
      <c r="U113" s="1" t="s">
        <v>562</v>
      </c>
    </row>
    <row r="114" spans="2:21" ht="42" x14ac:dyDescent="0.3">
      <c r="B114" s="4" t="s">
        <v>70</v>
      </c>
      <c r="C114" s="11" t="s">
        <v>760</v>
      </c>
      <c r="D114" s="3"/>
      <c r="E114" s="3"/>
      <c r="F114" s="3"/>
      <c r="G114" s="3"/>
      <c r="H114" s="3"/>
      <c r="I114" s="12">
        <f>SUM(I111:I113)</f>
        <v>0</v>
      </c>
      <c r="J114" s="3"/>
      <c r="K114" s="12">
        <f>SUM(K111:K113)</f>
        <v>0</v>
      </c>
      <c r="L114" s="3"/>
      <c r="M114" s="3"/>
      <c r="N114" s="3"/>
      <c r="O114" s="3"/>
      <c r="P114" s="3"/>
      <c r="Q114" s="3"/>
      <c r="R114" s="3"/>
      <c r="S114" s="3"/>
      <c r="T114" s="3"/>
      <c r="U114" s="3"/>
    </row>
    <row r="115" spans="2:21" x14ac:dyDescent="0.3">
      <c r="B115" s="9" t="s">
        <v>562</v>
      </c>
      <c r="C115" s="9" t="s">
        <v>562</v>
      </c>
      <c r="D115" s="1" t="s">
        <v>562</v>
      </c>
      <c r="E115" s="1" t="s">
        <v>562</v>
      </c>
      <c r="F115" s="1" t="s">
        <v>562</v>
      </c>
      <c r="G115" s="1" t="s">
        <v>562</v>
      </c>
      <c r="H115" s="1" t="s">
        <v>562</v>
      </c>
      <c r="I115" s="1" t="s">
        <v>562</v>
      </c>
      <c r="J115" s="1" t="s">
        <v>562</v>
      </c>
      <c r="K115" s="1" t="s">
        <v>562</v>
      </c>
      <c r="L115" s="1" t="s">
        <v>562</v>
      </c>
      <c r="M115" s="1" t="s">
        <v>562</v>
      </c>
      <c r="N115" s="1" t="s">
        <v>562</v>
      </c>
      <c r="O115" s="1" t="s">
        <v>562</v>
      </c>
      <c r="P115" s="1" t="s">
        <v>562</v>
      </c>
      <c r="Q115" s="1" t="s">
        <v>562</v>
      </c>
      <c r="R115" s="1" t="s">
        <v>562</v>
      </c>
      <c r="S115" s="1" t="s">
        <v>562</v>
      </c>
      <c r="T115" s="1" t="s">
        <v>562</v>
      </c>
      <c r="U115" s="1" t="s">
        <v>562</v>
      </c>
    </row>
    <row r="116" spans="2:21" x14ac:dyDescent="0.3">
      <c r="B116" s="4" t="s">
        <v>124</v>
      </c>
      <c r="C116" s="4" t="s">
        <v>799</v>
      </c>
      <c r="D116" s="4" t="s">
        <v>1</v>
      </c>
      <c r="E116" s="10"/>
      <c r="F116" s="10"/>
      <c r="G116" s="4" t="s">
        <v>1</v>
      </c>
      <c r="H116" s="10"/>
      <c r="I116" s="10"/>
      <c r="J116" s="3"/>
      <c r="K116" s="10"/>
      <c r="L116" s="10"/>
      <c r="M116" s="10"/>
      <c r="N116" s="10"/>
      <c r="O116" s="3"/>
      <c r="P116" s="4" t="s">
        <v>1</v>
      </c>
      <c r="Q116" s="4" t="s">
        <v>1</v>
      </c>
      <c r="R116" s="4" t="s">
        <v>1</v>
      </c>
      <c r="S116" s="4" t="s">
        <v>1</v>
      </c>
      <c r="T116" s="10"/>
      <c r="U116" s="12" t="str">
        <f>CONCATENATE(IF(ISERROR(VLOOKUP(L116,NAICDes2020_ValidationCode,1,)),"",VLOOKUP(L116,NAICDes2020_LookupCode,2,)),".",IF(ISERROR(VLOOKUP(M116,NAICDesModifier2020_ValidationCode,1,)),"",VLOOKUP(M116,NAICDesModifier2020_LookupCode,2,))," ",IF(ISERROR(VLOOKUP(N116,SVOAdminSymbolSCDCS2020_ValidationCode,1,)),"",VLOOKUP(N116,SVOAdminSymbolSCDCS2020_LookupCode,2,)))</f>
        <v xml:space="preserve">. </v>
      </c>
    </row>
    <row r="117" spans="2:21" x14ac:dyDescent="0.3">
      <c r="B117" s="9" t="s">
        <v>562</v>
      </c>
      <c r="C117" s="9" t="s">
        <v>562</v>
      </c>
      <c r="D117" s="1" t="s">
        <v>562</v>
      </c>
      <c r="E117" s="1" t="s">
        <v>562</v>
      </c>
      <c r="F117" s="1" t="s">
        <v>562</v>
      </c>
      <c r="G117" s="1" t="s">
        <v>562</v>
      </c>
      <c r="H117" s="1" t="s">
        <v>562</v>
      </c>
      <c r="I117" s="1" t="s">
        <v>562</v>
      </c>
      <c r="J117" s="1" t="s">
        <v>562</v>
      </c>
      <c r="K117" s="1" t="s">
        <v>562</v>
      </c>
      <c r="L117" s="1" t="s">
        <v>562</v>
      </c>
      <c r="M117" s="1" t="s">
        <v>562</v>
      </c>
      <c r="N117" s="1" t="s">
        <v>562</v>
      </c>
      <c r="O117" s="1" t="s">
        <v>562</v>
      </c>
      <c r="P117" s="1" t="s">
        <v>562</v>
      </c>
      <c r="Q117" s="1" t="s">
        <v>562</v>
      </c>
      <c r="R117" s="1" t="s">
        <v>562</v>
      </c>
      <c r="S117" s="1" t="s">
        <v>562</v>
      </c>
      <c r="T117" s="1" t="s">
        <v>562</v>
      </c>
      <c r="U117" s="1" t="s">
        <v>562</v>
      </c>
    </row>
    <row r="118" spans="2:21" ht="42" x14ac:dyDescent="0.3">
      <c r="B118" s="4" t="s">
        <v>357</v>
      </c>
      <c r="C118" s="11" t="s">
        <v>125</v>
      </c>
      <c r="D118" s="3"/>
      <c r="E118" s="3"/>
      <c r="F118" s="3"/>
      <c r="G118" s="3"/>
      <c r="H118" s="3"/>
      <c r="I118" s="12">
        <f>SUM(I115:I117)</f>
        <v>0</v>
      </c>
      <c r="J118" s="3"/>
      <c r="K118" s="12">
        <f>SUM(K115:K117)</f>
        <v>0</v>
      </c>
      <c r="L118" s="3"/>
      <c r="M118" s="3"/>
      <c r="N118" s="3"/>
      <c r="O118" s="3"/>
      <c r="P118" s="3"/>
      <c r="Q118" s="3"/>
      <c r="R118" s="3"/>
      <c r="S118" s="3"/>
      <c r="T118" s="3"/>
      <c r="U118" s="3"/>
    </row>
    <row r="119" spans="2:21" x14ac:dyDescent="0.3">
      <c r="B119" s="9" t="s">
        <v>562</v>
      </c>
      <c r="C119" s="9" t="s">
        <v>562</v>
      </c>
      <c r="D119" s="1" t="s">
        <v>562</v>
      </c>
      <c r="E119" s="1" t="s">
        <v>562</v>
      </c>
      <c r="F119" s="1" t="s">
        <v>562</v>
      </c>
      <c r="G119" s="1" t="s">
        <v>562</v>
      </c>
      <c r="H119" s="1" t="s">
        <v>562</v>
      </c>
      <c r="I119" s="1" t="s">
        <v>562</v>
      </c>
      <c r="J119" s="1" t="s">
        <v>562</v>
      </c>
      <c r="K119" s="1" t="s">
        <v>562</v>
      </c>
      <c r="L119" s="1" t="s">
        <v>562</v>
      </c>
      <c r="M119" s="1" t="s">
        <v>562</v>
      </c>
      <c r="N119" s="1" t="s">
        <v>562</v>
      </c>
      <c r="O119" s="1" t="s">
        <v>562</v>
      </c>
      <c r="P119" s="1" t="s">
        <v>562</v>
      </c>
      <c r="Q119" s="1" t="s">
        <v>562</v>
      </c>
      <c r="R119" s="1" t="s">
        <v>562</v>
      </c>
      <c r="S119" s="1" t="s">
        <v>562</v>
      </c>
      <c r="T119" s="1" t="s">
        <v>562</v>
      </c>
      <c r="U119" s="1" t="s">
        <v>562</v>
      </c>
    </row>
    <row r="120" spans="2:21" x14ac:dyDescent="0.3">
      <c r="B120" s="4" t="s">
        <v>869</v>
      </c>
      <c r="C120" s="4" t="s">
        <v>799</v>
      </c>
      <c r="D120" s="4" t="s">
        <v>1</v>
      </c>
      <c r="E120" s="10"/>
      <c r="F120" s="10"/>
      <c r="G120" s="4" t="s">
        <v>1</v>
      </c>
      <c r="H120" s="10"/>
      <c r="I120" s="10"/>
      <c r="J120" s="3"/>
      <c r="K120" s="10"/>
      <c r="L120" s="10"/>
      <c r="M120" s="10"/>
      <c r="N120" s="10"/>
      <c r="O120" s="3"/>
      <c r="P120" s="4" t="s">
        <v>1</v>
      </c>
      <c r="Q120" s="4" t="s">
        <v>1</v>
      </c>
      <c r="R120" s="4" t="s">
        <v>1</v>
      </c>
      <c r="S120" s="4" t="s">
        <v>1</v>
      </c>
      <c r="T120" s="10"/>
      <c r="U120" s="12" t="str">
        <f>CONCATENATE(IF(ISERROR(VLOOKUP(L120,NAICDes2020_ValidationCode,1,)),"",VLOOKUP(L120,NAICDes2020_LookupCode,2,)),".",IF(ISERROR(VLOOKUP(M120,NAICDesModifier2020_ValidationCode,1,)),"",VLOOKUP(M120,NAICDesModifier2020_LookupCode,2,))," ",IF(ISERROR(VLOOKUP(N120,SVOAdminSymbolSCDCS2020_ValidationCode,1,)),"",VLOOKUP(N120,SVOAdminSymbolSCDCS2020_LookupCode,2,)))</f>
        <v xml:space="preserve">. </v>
      </c>
    </row>
    <row r="121" spans="2:21" x14ac:dyDescent="0.3">
      <c r="B121" s="9" t="s">
        <v>562</v>
      </c>
      <c r="C121" s="9" t="s">
        <v>562</v>
      </c>
      <c r="D121" s="1" t="s">
        <v>562</v>
      </c>
      <c r="E121" s="1" t="s">
        <v>562</v>
      </c>
      <c r="F121" s="1" t="s">
        <v>562</v>
      </c>
      <c r="G121" s="1" t="s">
        <v>562</v>
      </c>
      <c r="H121" s="1" t="s">
        <v>562</v>
      </c>
      <c r="I121" s="1" t="s">
        <v>562</v>
      </c>
      <c r="J121" s="1" t="s">
        <v>562</v>
      </c>
      <c r="K121" s="1" t="s">
        <v>562</v>
      </c>
      <c r="L121" s="1" t="s">
        <v>562</v>
      </c>
      <c r="M121" s="1" t="s">
        <v>562</v>
      </c>
      <c r="N121" s="1" t="s">
        <v>562</v>
      </c>
      <c r="O121" s="1" t="s">
        <v>562</v>
      </c>
      <c r="P121" s="1" t="s">
        <v>562</v>
      </c>
      <c r="Q121" s="1" t="s">
        <v>562</v>
      </c>
      <c r="R121" s="1" t="s">
        <v>562</v>
      </c>
      <c r="S121" s="1" t="s">
        <v>562</v>
      </c>
      <c r="T121" s="1" t="s">
        <v>562</v>
      </c>
      <c r="U121" s="1" t="s">
        <v>562</v>
      </c>
    </row>
    <row r="122" spans="2:21" ht="42" x14ac:dyDescent="0.3">
      <c r="B122" s="4" t="s">
        <v>187</v>
      </c>
      <c r="C122" s="11" t="s">
        <v>188</v>
      </c>
      <c r="D122" s="3"/>
      <c r="E122" s="3"/>
      <c r="F122" s="3"/>
      <c r="G122" s="3"/>
      <c r="H122" s="3"/>
      <c r="I122" s="12">
        <f>SUM(I119:I121)</f>
        <v>0</v>
      </c>
      <c r="J122" s="3"/>
      <c r="K122" s="12">
        <f>SUM(K119:K121)</f>
        <v>0</v>
      </c>
      <c r="L122" s="3"/>
      <c r="M122" s="3"/>
      <c r="N122" s="3"/>
      <c r="O122" s="3"/>
      <c r="P122" s="3"/>
      <c r="Q122" s="3"/>
      <c r="R122" s="3"/>
      <c r="S122" s="3"/>
      <c r="T122" s="3"/>
      <c r="U122" s="3"/>
    </row>
    <row r="123" spans="2:21" x14ac:dyDescent="0.3">
      <c r="B123" s="9" t="s">
        <v>562</v>
      </c>
      <c r="C123" s="9" t="s">
        <v>562</v>
      </c>
      <c r="D123" s="1" t="s">
        <v>562</v>
      </c>
      <c r="E123" s="1" t="s">
        <v>562</v>
      </c>
      <c r="F123" s="1" t="s">
        <v>562</v>
      </c>
      <c r="G123" s="1" t="s">
        <v>562</v>
      </c>
      <c r="H123" s="1" t="s">
        <v>562</v>
      </c>
      <c r="I123" s="1" t="s">
        <v>562</v>
      </c>
      <c r="J123" s="1" t="s">
        <v>562</v>
      </c>
      <c r="K123" s="1" t="s">
        <v>562</v>
      </c>
      <c r="L123" s="1" t="s">
        <v>562</v>
      </c>
      <c r="M123" s="1" t="s">
        <v>562</v>
      </c>
      <c r="N123" s="1" t="s">
        <v>562</v>
      </c>
      <c r="O123" s="1" t="s">
        <v>562</v>
      </c>
      <c r="P123" s="1" t="s">
        <v>562</v>
      </c>
      <c r="Q123" s="1" t="s">
        <v>562</v>
      </c>
      <c r="R123" s="1" t="s">
        <v>562</v>
      </c>
      <c r="S123" s="1" t="s">
        <v>562</v>
      </c>
      <c r="T123" s="1" t="s">
        <v>562</v>
      </c>
      <c r="U123" s="1" t="s">
        <v>562</v>
      </c>
    </row>
    <row r="124" spans="2:21" x14ac:dyDescent="0.3">
      <c r="B124" s="4" t="s">
        <v>259</v>
      </c>
      <c r="C124" s="4" t="s">
        <v>799</v>
      </c>
      <c r="D124" s="4" t="s">
        <v>1</v>
      </c>
      <c r="E124" s="10"/>
      <c r="F124" s="10"/>
      <c r="G124" s="4" t="s">
        <v>1</v>
      </c>
      <c r="H124" s="10"/>
      <c r="I124" s="10"/>
      <c r="J124" s="3"/>
      <c r="K124" s="10"/>
      <c r="L124" s="10"/>
      <c r="M124" s="10"/>
      <c r="N124" s="10"/>
      <c r="O124" s="3"/>
      <c r="P124" s="4" t="s">
        <v>1</v>
      </c>
      <c r="Q124" s="4" t="s">
        <v>1</v>
      </c>
      <c r="R124" s="4" t="s">
        <v>1</v>
      </c>
      <c r="S124" s="4" t="s">
        <v>1</v>
      </c>
      <c r="T124" s="10"/>
      <c r="U124" s="12" t="str">
        <f>CONCATENATE(IF(ISERROR(VLOOKUP(L124,NAICDes2020_ValidationCode,1,)),"",VLOOKUP(L124,NAICDes2020_LookupCode,2,)),".",IF(ISERROR(VLOOKUP(M124,NAICDesModifier2020_ValidationCode,1,)),"",VLOOKUP(M124,NAICDesModifier2020_LookupCode,2,))," ",IF(ISERROR(VLOOKUP(N124,SVOAdminSymbolSCDCS2020_ValidationCode,1,)),"",VLOOKUP(N124,SVOAdminSymbolSCDCS2020_LookupCode,2,)))</f>
        <v xml:space="preserve">. </v>
      </c>
    </row>
    <row r="125" spans="2:21" x14ac:dyDescent="0.3">
      <c r="B125" s="9" t="s">
        <v>562</v>
      </c>
      <c r="C125" s="9" t="s">
        <v>562</v>
      </c>
      <c r="D125" s="1" t="s">
        <v>562</v>
      </c>
      <c r="E125" s="1" t="s">
        <v>562</v>
      </c>
      <c r="F125" s="1" t="s">
        <v>562</v>
      </c>
      <c r="G125" s="1" t="s">
        <v>562</v>
      </c>
      <c r="H125" s="1" t="s">
        <v>562</v>
      </c>
      <c r="I125" s="1" t="s">
        <v>562</v>
      </c>
      <c r="J125" s="1" t="s">
        <v>562</v>
      </c>
      <c r="K125" s="1" t="s">
        <v>562</v>
      </c>
      <c r="L125" s="1" t="s">
        <v>562</v>
      </c>
      <c r="M125" s="1" t="s">
        <v>562</v>
      </c>
      <c r="N125" s="1" t="s">
        <v>562</v>
      </c>
      <c r="O125" s="1" t="s">
        <v>562</v>
      </c>
      <c r="P125" s="1" t="s">
        <v>562</v>
      </c>
      <c r="Q125" s="1" t="s">
        <v>562</v>
      </c>
      <c r="R125" s="1" t="s">
        <v>562</v>
      </c>
      <c r="S125" s="1" t="s">
        <v>562</v>
      </c>
      <c r="T125" s="1" t="s">
        <v>562</v>
      </c>
      <c r="U125" s="1" t="s">
        <v>562</v>
      </c>
    </row>
    <row r="126" spans="2:21" ht="42" x14ac:dyDescent="0.3">
      <c r="B126" s="4" t="s">
        <v>472</v>
      </c>
      <c r="C126" s="11" t="s">
        <v>528</v>
      </c>
      <c r="D126" s="3"/>
      <c r="E126" s="3"/>
      <c r="F126" s="3"/>
      <c r="G126" s="3"/>
      <c r="H126" s="3"/>
      <c r="I126" s="12">
        <f>SUM(I123:I125)</f>
        <v>0</v>
      </c>
      <c r="J126" s="3"/>
      <c r="K126" s="12">
        <f>SUM(K123:K125)</f>
        <v>0</v>
      </c>
      <c r="L126" s="3"/>
      <c r="M126" s="3"/>
      <c r="N126" s="3"/>
      <c r="O126" s="3"/>
      <c r="P126" s="3"/>
      <c r="Q126" s="3"/>
      <c r="R126" s="3"/>
      <c r="S126" s="3"/>
      <c r="T126" s="3"/>
      <c r="U126" s="3"/>
    </row>
    <row r="127" spans="2:21" x14ac:dyDescent="0.3">
      <c r="B127" s="9" t="s">
        <v>562</v>
      </c>
      <c r="C127" s="9" t="s">
        <v>562</v>
      </c>
      <c r="D127" s="1" t="s">
        <v>562</v>
      </c>
      <c r="E127" s="1" t="s">
        <v>562</v>
      </c>
      <c r="F127" s="1" t="s">
        <v>562</v>
      </c>
      <c r="G127" s="1" t="s">
        <v>562</v>
      </c>
      <c r="H127" s="1" t="s">
        <v>562</v>
      </c>
      <c r="I127" s="1" t="s">
        <v>562</v>
      </c>
      <c r="J127" s="1" t="s">
        <v>562</v>
      </c>
      <c r="K127" s="1" t="s">
        <v>562</v>
      </c>
      <c r="L127" s="1" t="s">
        <v>562</v>
      </c>
      <c r="M127" s="1" t="s">
        <v>562</v>
      </c>
      <c r="N127" s="1" t="s">
        <v>562</v>
      </c>
      <c r="O127" s="1" t="s">
        <v>562</v>
      </c>
      <c r="P127" s="1" t="s">
        <v>562</v>
      </c>
      <c r="Q127" s="1" t="s">
        <v>562</v>
      </c>
      <c r="R127" s="1" t="s">
        <v>562</v>
      </c>
      <c r="S127" s="1" t="s">
        <v>562</v>
      </c>
      <c r="T127" s="1" t="s">
        <v>562</v>
      </c>
      <c r="U127" s="1" t="s">
        <v>562</v>
      </c>
    </row>
    <row r="128" spans="2:21" x14ac:dyDescent="0.3">
      <c r="B128" s="4" t="s">
        <v>71</v>
      </c>
      <c r="C128" s="4" t="s">
        <v>799</v>
      </c>
      <c r="D128" s="4" t="s">
        <v>1</v>
      </c>
      <c r="E128" s="10"/>
      <c r="F128" s="10"/>
      <c r="G128" s="4" t="s">
        <v>1</v>
      </c>
      <c r="H128" s="10"/>
      <c r="I128" s="10"/>
      <c r="J128" s="3"/>
      <c r="K128" s="10"/>
      <c r="L128" s="10"/>
      <c r="M128" s="10"/>
      <c r="N128" s="10"/>
      <c r="O128" s="3"/>
      <c r="P128" s="4" t="s">
        <v>1</v>
      </c>
      <c r="Q128" s="4" t="s">
        <v>1</v>
      </c>
      <c r="R128" s="4" t="s">
        <v>1</v>
      </c>
      <c r="S128" s="4" t="s">
        <v>1</v>
      </c>
      <c r="T128" s="10"/>
      <c r="U128" s="12" t="str">
        <f>CONCATENATE(IF(ISERROR(VLOOKUP(L128,NAICDes2020_ValidationCode,1,)),"",VLOOKUP(L128,NAICDes2020_LookupCode,2,)),".",IF(ISERROR(VLOOKUP(M128,NAICDesModifier2020_ValidationCode,1,)),"",VLOOKUP(M128,NAICDesModifier2020_LookupCode,2,))," ",IF(ISERROR(VLOOKUP(N128,SVOAdminSymbolSCDCS2020_ValidationCode,1,)),"",VLOOKUP(N128,SVOAdminSymbolSCDCS2020_LookupCode,2,)))</f>
        <v xml:space="preserve">. </v>
      </c>
    </row>
    <row r="129" spans="2:21" x14ac:dyDescent="0.3">
      <c r="B129" s="9" t="s">
        <v>562</v>
      </c>
      <c r="C129" s="9" t="s">
        <v>562</v>
      </c>
      <c r="D129" s="1" t="s">
        <v>562</v>
      </c>
      <c r="E129" s="1" t="s">
        <v>562</v>
      </c>
      <c r="F129" s="1" t="s">
        <v>562</v>
      </c>
      <c r="G129" s="1" t="s">
        <v>562</v>
      </c>
      <c r="H129" s="1" t="s">
        <v>562</v>
      </c>
      <c r="I129" s="1" t="s">
        <v>562</v>
      </c>
      <c r="J129" s="1" t="s">
        <v>562</v>
      </c>
      <c r="K129" s="1" t="s">
        <v>562</v>
      </c>
      <c r="L129" s="1" t="s">
        <v>562</v>
      </c>
      <c r="M129" s="1" t="s">
        <v>562</v>
      </c>
      <c r="N129" s="1" t="s">
        <v>562</v>
      </c>
      <c r="O129" s="1" t="s">
        <v>562</v>
      </c>
      <c r="P129" s="1" t="s">
        <v>562</v>
      </c>
      <c r="Q129" s="1" t="s">
        <v>562</v>
      </c>
      <c r="R129" s="1" t="s">
        <v>562</v>
      </c>
      <c r="S129" s="1" t="s">
        <v>562</v>
      </c>
      <c r="T129" s="1" t="s">
        <v>562</v>
      </c>
      <c r="U129" s="1" t="s">
        <v>562</v>
      </c>
    </row>
    <row r="130" spans="2:21" ht="42" x14ac:dyDescent="0.3">
      <c r="B130" s="4" t="s">
        <v>301</v>
      </c>
      <c r="C130" s="11" t="s">
        <v>718</v>
      </c>
      <c r="D130" s="3"/>
      <c r="E130" s="3"/>
      <c r="F130" s="3"/>
      <c r="G130" s="3"/>
      <c r="H130" s="3"/>
      <c r="I130" s="12">
        <f>SUM(I127:I129)</f>
        <v>0</v>
      </c>
      <c r="J130" s="3"/>
      <c r="K130" s="12">
        <f>SUM(K127:K129)</f>
        <v>0</v>
      </c>
      <c r="L130" s="3"/>
      <c r="M130" s="3"/>
      <c r="N130" s="3"/>
      <c r="O130" s="3"/>
      <c r="P130" s="3"/>
      <c r="Q130" s="3"/>
      <c r="R130" s="3"/>
      <c r="S130" s="3"/>
      <c r="T130" s="3"/>
      <c r="U130" s="3"/>
    </row>
    <row r="131" spans="2:21" x14ac:dyDescent="0.3">
      <c r="B131" s="9" t="s">
        <v>562</v>
      </c>
      <c r="C131" s="9" t="s">
        <v>562</v>
      </c>
      <c r="D131" s="1" t="s">
        <v>562</v>
      </c>
      <c r="E131" s="1" t="s">
        <v>562</v>
      </c>
      <c r="F131" s="1" t="s">
        <v>562</v>
      </c>
      <c r="G131" s="1" t="s">
        <v>562</v>
      </c>
      <c r="H131" s="1" t="s">
        <v>562</v>
      </c>
      <c r="I131" s="1" t="s">
        <v>562</v>
      </c>
      <c r="J131" s="1" t="s">
        <v>562</v>
      </c>
      <c r="K131" s="1" t="s">
        <v>562</v>
      </c>
      <c r="L131" s="1" t="s">
        <v>562</v>
      </c>
      <c r="M131" s="1" t="s">
        <v>562</v>
      </c>
      <c r="N131" s="1" t="s">
        <v>562</v>
      </c>
      <c r="O131" s="1" t="s">
        <v>562</v>
      </c>
      <c r="P131" s="1" t="s">
        <v>562</v>
      </c>
      <c r="Q131" s="1" t="s">
        <v>562</v>
      </c>
      <c r="R131" s="1" t="s">
        <v>562</v>
      </c>
      <c r="S131" s="1" t="s">
        <v>562</v>
      </c>
      <c r="T131" s="1" t="s">
        <v>562</v>
      </c>
      <c r="U131" s="1" t="s">
        <v>562</v>
      </c>
    </row>
    <row r="132" spans="2:21" x14ac:dyDescent="0.3">
      <c r="B132" s="4" t="s">
        <v>302</v>
      </c>
      <c r="C132" s="4" t="s">
        <v>799</v>
      </c>
      <c r="D132" s="4" t="s">
        <v>1</v>
      </c>
      <c r="E132" s="10"/>
      <c r="F132" s="10"/>
      <c r="G132" s="4" t="s">
        <v>1</v>
      </c>
      <c r="H132" s="10"/>
      <c r="I132" s="10"/>
      <c r="J132" s="3"/>
      <c r="K132" s="10"/>
      <c r="L132" s="10"/>
      <c r="M132" s="10"/>
      <c r="N132" s="10"/>
      <c r="O132" s="3"/>
      <c r="P132" s="4" t="s">
        <v>1</v>
      </c>
      <c r="Q132" s="4" t="s">
        <v>1</v>
      </c>
      <c r="R132" s="4" t="s">
        <v>1</v>
      </c>
      <c r="S132" s="4" t="s">
        <v>1</v>
      </c>
      <c r="T132" s="10"/>
      <c r="U132" s="12" t="str">
        <f>CONCATENATE(IF(ISERROR(VLOOKUP(L132,NAICDes2020_ValidationCode,1,)),"",VLOOKUP(L132,NAICDes2020_LookupCode,2,)),".",IF(ISERROR(VLOOKUP(M132,NAICDesModifier2020_ValidationCode,1,)),"",VLOOKUP(M132,NAICDesModifier2020_LookupCode,2,))," ",IF(ISERROR(VLOOKUP(N132,SVOAdminSymbolSCDCS2020_ValidationCode,1,)),"",VLOOKUP(N132,SVOAdminSymbolSCDCS2020_LookupCode,2,)))</f>
        <v xml:space="preserve">. </v>
      </c>
    </row>
    <row r="133" spans="2:21" x14ac:dyDescent="0.3">
      <c r="B133" s="9" t="s">
        <v>562</v>
      </c>
      <c r="C133" s="9" t="s">
        <v>562</v>
      </c>
      <c r="D133" s="1" t="s">
        <v>562</v>
      </c>
      <c r="E133" s="1" t="s">
        <v>562</v>
      </c>
      <c r="F133" s="1" t="s">
        <v>562</v>
      </c>
      <c r="G133" s="1" t="s">
        <v>562</v>
      </c>
      <c r="H133" s="1" t="s">
        <v>562</v>
      </c>
      <c r="I133" s="1" t="s">
        <v>562</v>
      </c>
      <c r="J133" s="1" t="s">
        <v>562</v>
      </c>
      <c r="K133" s="1" t="s">
        <v>562</v>
      </c>
      <c r="L133" s="1" t="s">
        <v>562</v>
      </c>
      <c r="M133" s="1" t="s">
        <v>562</v>
      </c>
      <c r="N133" s="1" t="s">
        <v>562</v>
      </c>
      <c r="O133" s="1" t="s">
        <v>562</v>
      </c>
      <c r="P133" s="1" t="s">
        <v>562</v>
      </c>
      <c r="Q133" s="1" t="s">
        <v>562</v>
      </c>
      <c r="R133" s="1" t="s">
        <v>562</v>
      </c>
      <c r="S133" s="1" t="s">
        <v>562</v>
      </c>
      <c r="T133" s="1" t="s">
        <v>562</v>
      </c>
      <c r="U133" s="1" t="s">
        <v>562</v>
      </c>
    </row>
    <row r="134" spans="2:21" ht="28" x14ac:dyDescent="0.3">
      <c r="B134" s="4" t="s">
        <v>529</v>
      </c>
      <c r="C134" s="11" t="s">
        <v>11</v>
      </c>
      <c r="D134" s="3"/>
      <c r="E134" s="3"/>
      <c r="F134" s="3"/>
      <c r="G134" s="3"/>
      <c r="H134" s="3"/>
      <c r="I134" s="12">
        <f>SUM(I131:I133)</f>
        <v>0</v>
      </c>
      <c r="J134" s="3"/>
      <c r="K134" s="12">
        <f>SUM(K131:K133)</f>
        <v>0</v>
      </c>
      <c r="L134" s="3"/>
      <c r="M134" s="3"/>
      <c r="N134" s="3"/>
      <c r="O134" s="3"/>
      <c r="P134" s="3"/>
      <c r="Q134" s="3"/>
      <c r="R134" s="3"/>
      <c r="S134" s="3"/>
      <c r="T134" s="3"/>
      <c r="U134" s="3"/>
    </row>
    <row r="135" spans="2:21" x14ac:dyDescent="0.3">
      <c r="B135" s="9" t="s">
        <v>562</v>
      </c>
      <c r="C135" s="9" t="s">
        <v>562</v>
      </c>
      <c r="D135" s="1" t="s">
        <v>562</v>
      </c>
      <c r="E135" s="1" t="s">
        <v>562</v>
      </c>
      <c r="F135" s="1" t="s">
        <v>562</v>
      </c>
      <c r="G135" s="1" t="s">
        <v>562</v>
      </c>
      <c r="H135" s="1" t="s">
        <v>562</v>
      </c>
      <c r="I135" s="1" t="s">
        <v>562</v>
      </c>
      <c r="J135" s="1" t="s">
        <v>562</v>
      </c>
      <c r="K135" s="1" t="s">
        <v>562</v>
      </c>
      <c r="L135" s="1" t="s">
        <v>562</v>
      </c>
      <c r="M135" s="1" t="s">
        <v>562</v>
      </c>
      <c r="N135" s="1" t="s">
        <v>562</v>
      </c>
      <c r="O135" s="1" t="s">
        <v>562</v>
      </c>
      <c r="P135" s="1" t="s">
        <v>562</v>
      </c>
      <c r="Q135" s="1" t="s">
        <v>562</v>
      </c>
      <c r="R135" s="1" t="s">
        <v>562</v>
      </c>
      <c r="S135" s="1" t="s">
        <v>562</v>
      </c>
      <c r="T135" s="1" t="s">
        <v>562</v>
      </c>
      <c r="U135" s="1" t="s">
        <v>562</v>
      </c>
    </row>
    <row r="136" spans="2:21" x14ac:dyDescent="0.3">
      <c r="B136" s="4" t="s">
        <v>358</v>
      </c>
      <c r="C136" s="4" t="s">
        <v>799</v>
      </c>
      <c r="D136" s="4" t="s">
        <v>1</v>
      </c>
      <c r="E136" s="10"/>
      <c r="F136" s="10"/>
      <c r="G136" s="4" t="s">
        <v>1</v>
      </c>
      <c r="H136" s="10"/>
      <c r="I136" s="10"/>
      <c r="J136" s="3"/>
      <c r="K136" s="10"/>
      <c r="L136" s="3"/>
      <c r="M136" s="3"/>
      <c r="N136" s="3"/>
      <c r="O136" s="3"/>
      <c r="P136" s="4" t="s">
        <v>1</v>
      </c>
      <c r="Q136" s="4" t="s">
        <v>1</v>
      </c>
      <c r="R136" s="4" t="s">
        <v>1</v>
      </c>
      <c r="S136" s="4" t="s">
        <v>1</v>
      </c>
      <c r="T136" s="10"/>
      <c r="U136" s="3"/>
    </row>
    <row r="137" spans="2:21" x14ac:dyDescent="0.3">
      <c r="B137" s="9" t="s">
        <v>562</v>
      </c>
      <c r="C137" s="9" t="s">
        <v>562</v>
      </c>
      <c r="D137" s="1" t="s">
        <v>562</v>
      </c>
      <c r="E137" s="1" t="s">
        <v>562</v>
      </c>
      <c r="F137" s="1" t="s">
        <v>562</v>
      </c>
      <c r="G137" s="1" t="s">
        <v>562</v>
      </c>
      <c r="H137" s="1" t="s">
        <v>562</v>
      </c>
      <c r="I137" s="1" t="s">
        <v>562</v>
      </c>
      <c r="J137" s="1" t="s">
        <v>562</v>
      </c>
      <c r="K137" s="1" t="s">
        <v>562</v>
      </c>
      <c r="L137" s="1" t="s">
        <v>562</v>
      </c>
      <c r="M137" s="1" t="s">
        <v>562</v>
      </c>
      <c r="N137" s="1" t="s">
        <v>562</v>
      </c>
      <c r="O137" s="1" t="s">
        <v>562</v>
      </c>
      <c r="P137" s="1" t="s">
        <v>562</v>
      </c>
      <c r="Q137" s="1" t="s">
        <v>562</v>
      </c>
      <c r="R137" s="1" t="s">
        <v>562</v>
      </c>
      <c r="S137" s="1" t="s">
        <v>562</v>
      </c>
      <c r="T137" s="1" t="s">
        <v>562</v>
      </c>
      <c r="U137" s="1" t="s">
        <v>562</v>
      </c>
    </row>
    <row r="138" spans="2:21" ht="42" x14ac:dyDescent="0.3">
      <c r="B138" s="4" t="s">
        <v>585</v>
      </c>
      <c r="C138" s="11" t="s">
        <v>586</v>
      </c>
      <c r="D138" s="3"/>
      <c r="E138" s="3"/>
      <c r="F138" s="3"/>
      <c r="G138" s="3"/>
      <c r="H138" s="3"/>
      <c r="I138" s="12">
        <f>SUM(I135:I137)</f>
        <v>0</v>
      </c>
      <c r="J138" s="3"/>
      <c r="K138" s="12">
        <f>SUM(K135:K137)</f>
        <v>0</v>
      </c>
      <c r="L138" s="3"/>
      <c r="M138" s="3"/>
      <c r="N138" s="3"/>
      <c r="O138" s="3"/>
      <c r="P138" s="3"/>
      <c r="Q138" s="3"/>
      <c r="R138" s="3"/>
      <c r="S138" s="3"/>
      <c r="T138" s="3"/>
      <c r="U138" s="3"/>
    </row>
    <row r="139" spans="2:21" x14ac:dyDescent="0.3">
      <c r="B139" s="9" t="s">
        <v>562</v>
      </c>
      <c r="C139" s="9" t="s">
        <v>562</v>
      </c>
      <c r="D139" s="1" t="s">
        <v>562</v>
      </c>
      <c r="E139" s="1" t="s">
        <v>562</v>
      </c>
      <c r="F139" s="1" t="s">
        <v>562</v>
      </c>
      <c r="G139" s="1" t="s">
        <v>562</v>
      </c>
      <c r="H139" s="1" t="s">
        <v>562</v>
      </c>
      <c r="I139" s="1" t="s">
        <v>562</v>
      </c>
      <c r="J139" s="1" t="s">
        <v>562</v>
      </c>
      <c r="K139" s="1" t="s">
        <v>562</v>
      </c>
      <c r="L139" s="1" t="s">
        <v>562</v>
      </c>
      <c r="M139" s="1" t="s">
        <v>562</v>
      </c>
      <c r="N139" s="1" t="s">
        <v>562</v>
      </c>
      <c r="O139" s="1" t="s">
        <v>562</v>
      </c>
      <c r="P139" s="1" t="s">
        <v>562</v>
      </c>
      <c r="Q139" s="1" t="s">
        <v>562</v>
      </c>
      <c r="R139" s="1" t="s">
        <v>562</v>
      </c>
      <c r="S139" s="1" t="s">
        <v>562</v>
      </c>
      <c r="T139" s="1" t="s">
        <v>562</v>
      </c>
      <c r="U139" s="1" t="s">
        <v>562</v>
      </c>
    </row>
    <row r="140" spans="2:21" x14ac:dyDescent="0.3">
      <c r="B140" s="4" t="s">
        <v>189</v>
      </c>
      <c r="C140" s="4" t="s">
        <v>799</v>
      </c>
      <c r="D140" s="4" t="s">
        <v>1</v>
      </c>
      <c r="E140" s="10"/>
      <c r="F140" s="10"/>
      <c r="G140" s="4" t="s">
        <v>1</v>
      </c>
      <c r="H140" s="10"/>
      <c r="I140" s="10"/>
      <c r="J140" s="3"/>
      <c r="K140" s="10"/>
      <c r="L140" s="3"/>
      <c r="M140" s="3"/>
      <c r="N140" s="3"/>
      <c r="O140" s="3"/>
      <c r="P140" s="4" t="s">
        <v>1</v>
      </c>
      <c r="Q140" s="4" t="s">
        <v>1</v>
      </c>
      <c r="R140" s="4" t="s">
        <v>1</v>
      </c>
      <c r="S140" s="4" t="s">
        <v>1</v>
      </c>
      <c r="T140" s="10"/>
      <c r="U140" s="3"/>
    </row>
    <row r="141" spans="2:21" x14ac:dyDescent="0.3">
      <c r="B141" s="9" t="s">
        <v>562</v>
      </c>
      <c r="C141" s="9" t="s">
        <v>562</v>
      </c>
      <c r="D141" s="1" t="s">
        <v>562</v>
      </c>
      <c r="E141" s="1" t="s">
        <v>562</v>
      </c>
      <c r="F141" s="1" t="s">
        <v>562</v>
      </c>
      <c r="G141" s="1" t="s">
        <v>562</v>
      </c>
      <c r="H141" s="1" t="s">
        <v>562</v>
      </c>
      <c r="I141" s="1" t="s">
        <v>562</v>
      </c>
      <c r="J141" s="1" t="s">
        <v>562</v>
      </c>
      <c r="K141" s="1" t="s">
        <v>562</v>
      </c>
      <c r="L141" s="1" t="s">
        <v>562</v>
      </c>
      <c r="M141" s="1" t="s">
        <v>562</v>
      </c>
      <c r="N141" s="1" t="s">
        <v>562</v>
      </c>
      <c r="O141" s="1" t="s">
        <v>562</v>
      </c>
      <c r="P141" s="1" t="s">
        <v>562</v>
      </c>
      <c r="Q141" s="1" t="s">
        <v>562</v>
      </c>
      <c r="R141" s="1" t="s">
        <v>562</v>
      </c>
      <c r="S141" s="1" t="s">
        <v>562</v>
      </c>
      <c r="T141" s="1" t="s">
        <v>562</v>
      </c>
      <c r="U141" s="1" t="s">
        <v>562</v>
      </c>
    </row>
    <row r="142" spans="2:21" ht="28" x14ac:dyDescent="0.3">
      <c r="B142" s="4" t="s">
        <v>410</v>
      </c>
      <c r="C142" s="11" t="s">
        <v>719</v>
      </c>
      <c r="D142" s="3"/>
      <c r="E142" s="3"/>
      <c r="F142" s="3"/>
      <c r="G142" s="3"/>
      <c r="H142" s="3"/>
      <c r="I142" s="12">
        <f>SUM(I139:I141)</f>
        <v>0</v>
      </c>
      <c r="J142" s="3"/>
      <c r="K142" s="12">
        <f>SUM(K139:K141)</f>
        <v>0</v>
      </c>
      <c r="L142" s="3"/>
      <c r="M142" s="3"/>
      <c r="N142" s="3"/>
      <c r="O142" s="3"/>
      <c r="P142" s="3"/>
      <c r="Q142" s="3"/>
      <c r="R142" s="3"/>
      <c r="S142" s="3"/>
      <c r="T142" s="3"/>
      <c r="U142" s="3"/>
    </row>
    <row r="143" spans="2:21" x14ac:dyDescent="0.3">
      <c r="B143" s="4" t="s">
        <v>761</v>
      </c>
      <c r="C143" s="11" t="s">
        <v>473</v>
      </c>
      <c r="D143" s="3"/>
      <c r="E143" s="3"/>
      <c r="F143" s="3"/>
      <c r="G143" s="3"/>
      <c r="H143" s="3"/>
      <c r="I143" s="12">
        <f>I102+I106+I110+I114+I118+I122+I126+I130+I134+I138+I142</f>
        <v>0</v>
      </c>
      <c r="J143" s="3"/>
      <c r="K143" s="12">
        <f>K102+K106+K110+K114+K118+K122+K126+K130+K134+K138+K142</f>
        <v>0</v>
      </c>
      <c r="L143" s="3"/>
      <c r="M143" s="3"/>
      <c r="N143" s="3"/>
      <c r="O143" s="3"/>
      <c r="P143" s="3"/>
      <c r="Q143" s="3"/>
      <c r="R143" s="3"/>
      <c r="S143" s="3"/>
      <c r="T143" s="3"/>
      <c r="U143" s="3"/>
    </row>
    <row r="144" spans="2:21" x14ac:dyDescent="0.3">
      <c r="B144" s="4" t="s">
        <v>72</v>
      </c>
      <c r="C144" s="11" t="s">
        <v>12</v>
      </c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</row>
    <row r="145" spans="2:21" x14ac:dyDescent="0.3">
      <c r="B145" s="4" t="s">
        <v>303</v>
      </c>
      <c r="C145" s="4" t="s">
        <v>819</v>
      </c>
      <c r="D145" s="3"/>
      <c r="E145" s="3"/>
      <c r="F145" s="3"/>
      <c r="G145" s="3"/>
      <c r="H145" s="3"/>
      <c r="I145" s="26">
        <f>I143</f>
        <v>0</v>
      </c>
      <c r="J145" s="3"/>
      <c r="K145" s="26">
        <f>K143</f>
        <v>0</v>
      </c>
      <c r="L145" s="3"/>
      <c r="M145" s="3"/>
      <c r="N145" s="3"/>
      <c r="O145" s="3"/>
      <c r="P145" s="3"/>
      <c r="Q145" s="3"/>
      <c r="R145" s="3"/>
      <c r="S145" s="3"/>
      <c r="T145" s="3"/>
      <c r="U145" s="3"/>
    </row>
    <row r="146" spans="2:21" ht="28" x14ac:dyDescent="0.3">
      <c r="B146" s="4" t="s">
        <v>126</v>
      </c>
      <c r="C146" s="11" t="s">
        <v>190</v>
      </c>
      <c r="D146" s="3"/>
      <c r="E146" s="3"/>
      <c r="F146" s="3"/>
      <c r="G146" s="3"/>
      <c r="H146" s="3"/>
      <c r="I146" s="12">
        <f>I98+I145</f>
        <v>0</v>
      </c>
      <c r="J146" s="3"/>
      <c r="K146" s="12">
        <f>K98+K145</f>
        <v>0</v>
      </c>
      <c r="L146" s="3"/>
      <c r="M146" s="3"/>
      <c r="N146" s="3"/>
      <c r="O146" s="3"/>
      <c r="P146" s="3"/>
      <c r="Q146" s="3"/>
      <c r="R146" s="3"/>
      <c r="S146" s="3"/>
      <c r="T146" s="3"/>
      <c r="U146" s="3"/>
    </row>
    <row r="147" spans="2:21" x14ac:dyDescent="0.3">
      <c r="B147" s="4" t="s">
        <v>191</v>
      </c>
      <c r="C147" s="4" t="s">
        <v>73</v>
      </c>
      <c r="D147" s="3"/>
      <c r="E147" s="3"/>
      <c r="F147" s="3"/>
      <c r="G147" s="3"/>
      <c r="H147" s="3"/>
      <c r="I147" s="25">
        <f>I79+I98+I145</f>
        <v>132401119</v>
      </c>
      <c r="J147" s="3"/>
      <c r="K147" s="25">
        <f>K79+K98+K145</f>
        <v>552786</v>
      </c>
      <c r="L147" s="3"/>
      <c r="M147" s="3"/>
      <c r="N147" s="3"/>
      <c r="O147" s="3"/>
      <c r="P147" s="3"/>
      <c r="Q147" s="3"/>
      <c r="R147" s="3"/>
      <c r="S147" s="3"/>
      <c r="T147" s="3"/>
      <c r="U147" s="3"/>
    </row>
    <row r="148" spans="2:21" x14ac:dyDescent="0.3">
      <c r="C148" s="34"/>
    </row>
  </sheetData>
  <printOptions horizontalCentered="1" headings="1"/>
  <pageMargins left="0.30000000000000004" right="0.30000000000000004" top="0.5" bottom="0.75" header="0.30000000000000004" footer="0.30000000000000004"/>
  <pageSetup paperSize="5" fitToHeight="9999" orientation="landscape" cellComments="asDisplayed"/>
  <headerFooter>
    <oddHeader>&amp;CSCDPT3 - E04</oddHeader>
    <oddFooter>&amp;LStat-Reporting Application : &amp;R SaveAs(5/16/2023-4:37 PM)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AG250"/>
  <sheetViews>
    <sheetView workbookViewId="0">
      <pane xSplit="3" ySplit="7" topLeftCell="D8" activePane="bottomRight" state="frozenSplit"/>
      <selection pane="topRight"/>
      <selection pane="bottomLeft"/>
      <selection pane="bottomRight" activeCell="D8" sqref="D8"/>
    </sheetView>
  </sheetViews>
  <sheetFormatPr defaultRowHeight="14" x14ac:dyDescent="0.3"/>
  <cols>
    <col min="1" max="1" width="1.75" customWidth="1"/>
    <col min="2" max="2" width="10.75" customWidth="1"/>
    <col min="3" max="5" width="30.75" customWidth="1"/>
    <col min="6" max="6" width="10.75" customWidth="1"/>
    <col min="7" max="7" width="30.75" customWidth="1"/>
    <col min="8" max="8" width="12.75" customWidth="1"/>
    <col min="9" max="22" width="14.75" customWidth="1"/>
    <col min="23" max="23" width="10.75" customWidth="1"/>
    <col min="24" max="26" width="30.75" customWidth="1"/>
    <col min="27" max="27" width="25.75" customWidth="1"/>
    <col min="28" max="30" width="30.75" customWidth="1"/>
    <col min="31" max="31" width="10.75" customWidth="1"/>
    <col min="32" max="33" width="30.75" customWidth="1"/>
  </cols>
  <sheetData>
    <row r="1" spans="2:33" x14ac:dyDescent="0.3">
      <c r="C1" s="24" t="s">
        <v>343</v>
      </c>
      <c r="D1" s="24" t="s">
        <v>244</v>
      </c>
      <c r="E1" s="24" t="s">
        <v>344</v>
      </c>
      <c r="F1" s="24" t="s">
        <v>49</v>
      </c>
    </row>
    <row r="2" spans="2:33" x14ac:dyDescent="0.3">
      <c r="C2" s="30" t="str">
        <f>EMIC_23Q1_SCDPT3!Wings_Company_ID</f>
        <v>EMIC</v>
      </c>
      <c r="D2" s="30" t="str">
        <f>EMIC_23Q1_SCDPT3!Wings_Statement_ID</f>
        <v>23Q1</v>
      </c>
      <c r="E2" s="27" t="s">
        <v>114</v>
      </c>
      <c r="F2" s="27" t="s">
        <v>127</v>
      </c>
    </row>
    <row r="3" spans="2:33" x14ac:dyDescent="0.3">
      <c r="B3" s="33" t="s">
        <v>304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</row>
    <row r="4" spans="2:33" x14ac:dyDescent="0.3">
      <c r="B4" s="36"/>
      <c r="C4" s="32" t="s">
        <v>50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</row>
    <row r="5" spans="2:33" ht="15.5" x14ac:dyDescent="0.35">
      <c r="B5" s="36"/>
      <c r="C5" s="31" t="s">
        <v>720</v>
      </c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</row>
    <row r="6" spans="2:33" x14ac:dyDescent="0.3">
      <c r="B6" s="15"/>
      <c r="C6" s="15">
        <v>1</v>
      </c>
      <c r="D6" s="15">
        <v>2</v>
      </c>
      <c r="E6" s="15">
        <v>3</v>
      </c>
      <c r="F6" s="15">
        <v>4</v>
      </c>
      <c r="G6" s="15">
        <v>5</v>
      </c>
      <c r="H6" s="15">
        <v>6</v>
      </c>
      <c r="I6" s="15">
        <v>7</v>
      </c>
      <c r="J6" s="15">
        <v>8</v>
      </c>
      <c r="K6" s="15">
        <v>9</v>
      </c>
      <c r="L6" s="15">
        <v>10</v>
      </c>
      <c r="M6" s="15">
        <v>11</v>
      </c>
      <c r="N6" s="15">
        <v>12</v>
      </c>
      <c r="O6" s="15">
        <v>13</v>
      </c>
      <c r="P6" s="15">
        <v>14</v>
      </c>
      <c r="Q6" s="15">
        <v>15</v>
      </c>
      <c r="R6" s="15">
        <v>16</v>
      </c>
      <c r="S6" s="15">
        <v>17</v>
      </c>
      <c r="T6" s="15">
        <v>18</v>
      </c>
      <c r="U6" s="15">
        <v>19</v>
      </c>
      <c r="V6" s="15">
        <v>20</v>
      </c>
      <c r="W6" s="15">
        <v>21</v>
      </c>
      <c r="X6" s="15">
        <v>22.01</v>
      </c>
      <c r="Y6" s="15">
        <v>22.02</v>
      </c>
      <c r="Z6" s="15">
        <v>22.03</v>
      </c>
      <c r="AA6" s="15">
        <v>23</v>
      </c>
      <c r="AB6" s="15">
        <v>24</v>
      </c>
      <c r="AC6" s="15">
        <v>25</v>
      </c>
      <c r="AD6" s="15">
        <v>26</v>
      </c>
      <c r="AE6" s="15">
        <v>27</v>
      </c>
      <c r="AF6" s="15">
        <v>28</v>
      </c>
      <c r="AG6" s="15">
        <v>29</v>
      </c>
    </row>
    <row r="7" spans="2:33" ht="28" x14ac:dyDescent="0.3">
      <c r="B7" s="15"/>
      <c r="C7" s="15" t="s">
        <v>798</v>
      </c>
      <c r="D7" s="15" t="s">
        <v>398</v>
      </c>
      <c r="E7" s="15" t="s">
        <v>706</v>
      </c>
      <c r="F7" s="15" t="s">
        <v>411</v>
      </c>
      <c r="G7" s="15" t="s">
        <v>820</v>
      </c>
      <c r="H7" s="15" t="s">
        <v>345</v>
      </c>
      <c r="I7" s="15" t="s">
        <v>412</v>
      </c>
      <c r="J7" s="15" t="s">
        <v>346</v>
      </c>
      <c r="K7" s="15" t="s">
        <v>293</v>
      </c>
      <c r="L7" s="15" t="s">
        <v>530</v>
      </c>
      <c r="M7" s="15" t="s">
        <v>176</v>
      </c>
      <c r="N7" s="15" t="s">
        <v>531</v>
      </c>
      <c r="O7" s="15" t="s">
        <v>62</v>
      </c>
      <c r="P7" s="15" t="s">
        <v>349</v>
      </c>
      <c r="Q7" s="15" t="s">
        <v>74</v>
      </c>
      <c r="R7" s="15" t="s">
        <v>532</v>
      </c>
      <c r="S7" s="15" t="s">
        <v>587</v>
      </c>
      <c r="T7" s="15" t="s">
        <v>128</v>
      </c>
      <c r="U7" s="15" t="s">
        <v>129</v>
      </c>
      <c r="V7" s="15" t="s">
        <v>647</v>
      </c>
      <c r="W7" s="15" t="s">
        <v>173</v>
      </c>
      <c r="X7" s="15" t="s">
        <v>515</v>
      </c>
      <c r="Y7" s="15" t="s">
        <v>458</v>
      </c>
      <c r="Z7" s="15" t="s">
        <v>105</v>
      </c>
      <c r="AA7" s="15" t="s">
        <v>106</v>
      </c>
      <c r="AB7" s="15" t="s">
        <v>707</v>
      </c>
      <c r="AC7" s="15" t="s">
        <v>630</v>
      </c>
      <c r="AD7" s="15" t="s">
        <v>107</v>
      </c>
      <c r="AE7" s="15" t="s">
        <v>516</v>
      </c>
      <c r="AF7" s="15" t="s">
        <v>245</v>
      </c>
      <c r="AG7" s="15" t="s">
        <v>517</v>
      </c>
    </row>
    <row r="8" spans="2:33" x14ac:dyDescent="0.3">
      <c r="B8" s="9" t="s">
        <v>562</v>
      </c>
      <c r="C8" s="9" t="s">
        <v>562</v>
      </c>
      <c r="D8" s="1" t="s">
        <v>562</v>
      </c>
      <c r="E8" s="1" t="s">
        <v>562</v>
      </c>
      <c r="F8" s="1" t="s">
        <v>562</v>
      </c>
      <c r="G8" s="1" t="s">
        <v>562</v>
      </c>
      <c r="H8" s="1" t="s">
        <v>562</v>
      </c>
      <c r="I8" s="5" t="s">
        <v>562</v>
      </c>
      <c r="J8" s="5" t="s">
        <v>562</v>
      </c>
      <c r="K8" s="5" t="s">
        <v>562</v>
      </c>
      <c r="L8" s="5" t="s">
        <v>562</v>
      </c>
      <c r="M8" s="5" t="s">
        <v>562</v>
      </c>
      <c r="N8" s="5" t="s">
        <v>562</v>
      </c>
      <c r="O8" s="5" t="s">
        <v>562</v>
      </c>
      <c r="P8" s="5" t="s">
        <v>562</v>
      </c>
      <c r="Q8" s="5" t="s">
        <v>562</v>
      </c>
      <c r="R8" s="5" t="s">
        <v>562</v>
      </c>
      <c r="S8" s="5" t="s">
        <v>562</v>
      </c>
      <c r="T8" s="5" t="s">
        <v>562</v>
      </c>
      <c r="U8" s="5" t="s">
        <v>562</v>
      </c>
      <c r="V8" s="5" t="s">
        <v>562</v>
      </c>
      <c r="W8" s="1" t="s">
        <v>562</v>
      </c>
      <c r="X8" s="1" t="s">
        <v>562</v>
      </c>
      <c r="Y8" s="1" t="s">
        <v>562</v>
      </c>
      <c r="Z8" s="1" t="s">
        <v>562</v>
      </c>
      <c r="AA8" s="1" t="s">
        <v>562</v>
      </c>
      <c r="AB8" s="1" t="s">
        <v>562</v>
      </c>
      <c r="AC8" s="1" t="s">
        <v>562</v>
      </c>
      <c r="AD8" s="1" t="s">
        <v>562</v>
      </c>
      <c r="AE8" s="1" t="s">
        <v>562</v>
      </c>
      <c r="AF8" s="1" t="s">
        <v>562</v>
      </c>
      <c r="AG8" s="1" t="s">
        <v>562</v>
      </c>
    </row>
    <row r="9" spans="2:33" x14ac:dyDescent="0.3">
      <c r="B9" s="4" t="s">
        <v>399</v>
      </c>
      <c r="C9" s="4" t="s">
        <v>799</v>
      </c>
      <c r="D9" s="4" t="s">
        <v>1</v>
      </c>
      <c r="E9" s="10"/>
      <c r="F9" s="10"/>
      <c r="G9" s="4" t="s">
        <v>1</v>
      </c>
      <c r="H9" s="3"/>
      <c r="I9" s="13"/>
      <c r="J9" s="13"/>
      <c r="K9" s="13"/>
      <c r="L9" s="13"/>
      <c r="M9" s="13"/>
      <c r="N9" s="13"/>
      <c r="O9" s="13"/>
      <c r="P9" s="6">
        <f>M9+N9-O9</f>
        <v>0</v>
      </c>
      <c r="Q9" s="13"/>
      <c r="R9" s="13"/>
      <c r="S9" s="13"/>
      <c r="T9" s="13"/>
      <c r="U9" s="6">
        <f>S9+T9</f>
        <v>0</v>
      </c>
      <c r="V9" s="13"/>
      <c r="W9" s="10"/>
      <c r="X9" s="10"/>
      <c r="Y9" s="10"/>
      <c r="Z9" s="10"/>
      <c r="AA9" s="3"/>
      <c r="AB9" s="4" t="s">
        <v>1</v>
      </c>
      <c r="AC9" s="4" t="s">
        <v>1</v>
      </c>
      <c r="AD9" s="4" t="s">
        <v>1</v>
      </c>
      <c r="AE9" s="4" t="s">
        <v>1</v>
      </c>
      <c r="AF9" s="10"/>
      <c r="AG9" s="12" t="str">
        <f>CONCATENATE(IF(ISERROR(VLOOKUP(X9,NAICDes2020_ValidationCode,1,)),"",VLOOKUP(X9,NAICDes2020_LookupCode,2,)),".",IF(ISERROR(VLOOKUP(Y9,NAICDesModifier2020_ValidationCode,1,)),"",VLOOKUP(Y9,NAICDesModifier2020_LookupCode,2,))," ",IF(ISERROR(VLOOKUP(Z9,SVOAdminSymbolSCDBond2020_ValidationCode,1,)),"",VLOOKUP(Z9,SVOAdminSymbolSCDBond2020_LookupCode,2,)))</f>
        <v xml:space="preserve">. </v>
      </c>
    </row>
    <row r="10" spans="2:33" x14ac:dyDescent="0.3">
      <c r="B10" s="9" t="s">
        <v>562</v>
      </c>
      <c r="C10" s="9" t="s">
        <v>562</v>
      </c>
      <c r="D10" s="1" t="s">
        <v>562</v>
      </c>
      <c r="E10" s="1" t="s">
        <v>562</v>
      </c>
      <c r="F10" s="1" t="s">
        <v>562</v>
      </c>
      <c r="G10" s="1" t="s">
        <v>562</v>
      </c>
      <c r="H10" s="1" t="s">
        <v>562</v>
      </c>
      <c r="I10" s="5" t="s">
        <v>562</v>
      </c>
      <c r="J10" s="5" t="s">
        <v>562</v>
      </c>
      <c r="K10" s="5" t="s">
        <v>562</v>
      </c>
      <c r="L10" s="5" t="s">
        <v>562</v>
      </c>
      <c r="M10" s="5" t="s">
        <v>562</v>
      </c>
      <c r="N10" s="5" t="s">
        <v>562</v>
      </c>
      <c r="O10" s="5" t="s">
        <v>562</v>
      </c>
      <c r="P10" s="5" t="s">
        <v>562</v>
      </c>
      <c r="Q10" s="5" t="s">
        <v>562</v>
      </c>
      <c r="R10" s="5" t="s">
        <v>562</v>
      </c>
      <c r="S10" s="5" t="s">
        <v>562</v>
      </c>
      <c r="T10" s="5" t="s">
        <v>562</v>
      </c>
      <c r="U10" s="5" t="s">
        <v>562</v>
      </c>
      <c r="V10" s="5" t="s">
        <v>562</v>
      </c>
      <c r="W10" s="1" t="s">
        <v>562</v>
      </c>
      <c r="X10" s="1" t="s">
        <v>562</v>
      </c>
      <c r="Y10" s="1" t="s">
        <v>562</v>
      </c>
      <c r="Z10" s="1" t="s">
        <v>562</v>
      </c>
      <c r="AA10" s="1" t="s">
        <v>562</v>
      </c>
      <c r="AB10" s="1" t="s">
        <v>562</v>
      </c>
      <c r="AC10" s="1" t="s">
        <v>562</v>
      </c>
      <c r="AD10" s="1" t="s">
        <v>562</v>
      </c>
      <c r="AE10" s="1" t="s">
        <v>562</v>
      </c>
      <c r="AF10" s="1" t="s">
        <v>562</v>
      </c>
      <c r="AG10" s="1" t="s">
        <v>562</v>
      </c>
    </row>
    <row r="11" spans="2:33" ht="28" x14ac:dyDescent="0.3">
      <c r="B11" s="4" t="s">
        <v>563</v>
      </c>
      <c r="C11" s="11" t="s">
        <v>564</v>
      </c>
      <c r="D11" s="3"/>
      <c r="E11" s="3"/>
      <c r="F11" s="3"/>
      <c r="G11" s="3"/>
      <c r="H11" s="3"/>
      <c r="I11" s="6">
        <f t="shared" ref="I11:V11" si="0">SUM(I8:I10)</f>
        <v>0</v>
      </c>
      <c r="J11" s="6">
        <f t="shared" si="0"/>
        <v>0</v>
      </c>
      <c r="K11" s="6">
        <f t="shared" si="0"/>
        <v>0</v>
      </c>
      <c r="L11" s="6">
        <f t="shared" si="0"/>
        <v>0</v>
      </c>
      <c r="M11" s="6">
        <f t="shared" si="0"/>
        <v>0</v>
      </c>
      <c r="N11" s="6">
        <f t="shared" si="0"/>
        <v>0</v>
      </c>
      <c r="O11" s="6">
        <f t="shared" si="0"/>
        <v>0</v>
      </c>
      <c r="P11" s="6">
        <f t="shared" si="0"/>
        <v>0</v>
      </c>
      <c r="Q11" s="6">
        <f t="shared" si="0"/>
        <v>0</v>
      </c>
      <c r="R11" s="6">
        <f t="shared" si="0"/>
        <v>0</v>
      </c>
      <c r="S11" s="6">
        <f t="shared" si="0"/>
        <v>0</v>
      </c>
      <c r="T11" s="6">
        <f t="shared" si="0"/>
        <v>0</v>
      </c>
      <c r="U11" s="6">
        <f t="shared" si="0"/>
        <v>0</v>
      </c>
      <c r="V11" s="6">
        <f t="shared" si="0"/>
        <v>0</v>
      </c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</row>
    <row r="12" spans="2:33" x14ac:dyDescent="0.3">
      <c r="B12" s="9" t="s">
        <v>562</v>
      </c>
      <c r="C12" s="9" t="s">
        <v>562</v>
      </c>
      <c r="D12" s="1" t="s">
        <v>562</v>
      </c>
      <c r="E12" s="1" t="s">
        <v>562</v>
      </c>
      <c r="F12" s="1" t="s">
        <v>562</v>
      </c>
      <c r="G12" s="1" t="s">
        <v>562</v>
      </c>
      <c r="H12" s="1" t="s">
        <v>562</v>
      </c>
      <c r="I12" s="5" t="s">
        <v>562</v>
      </c>
      <c r="J12" s="5" t="s">
        <v>562</v>
      </c>
      <c r="K12" s="5" t="s">
        <v>562</v>
      </c>
      <c r="L12" s="5" t="s">
        <v>562</v>
      </c>
      <c r="M12" s="5" t="s">
        <v>562</v>
      </c>
      <c r="N12" s="5" t="s">
        <v>562</v>
      </c>
      <c r="O12" s="5" t="s">
        <v>562</v>
      </c>
      <c r="P12" s="5" t="s">
        <v>562</v>
      </c>
      <c r="Q12" s="5" t="s">
        <v>562</v>
      </c>
      <c r="R12" s="5" t="s">
        <v>562</v>
      </c>
      <c r="S12" s="5" t="s">
        <v>562</v>
      </c>
      <c r="T12" s="5" t="s">
        <v>562</v>
      </c>
      <c r="U12" s="5" t="s">
        <v>562</v>
      </c>
      <c r="V12" s="5" t="s">
        <v>562</v>
      </c>
      <c r="W12" s="1" t="s">
        <v>562</v>
      </c>
      <c r="X12" s="1" t="s">
        <v>562</v>
      </c>
      <c r="Y12" s="1" t="s">
        <v>562</v>
      </c>
      <c r="Z12" s="1" t="s">
        <v>562</v>
      </c>
      <c r="AA12" s="1" t="s">
        <v>562</v>
      </c>
      <c r="AB12" s="1" t="s">
        <v>562</v>
      </c>
      <c r="AC12" s="1" t="s">
        <v>562</v>
      </c>
      <c r="AD12" s="1" t="s">
        <v>562</v>
      </c>
      <c r="AE12" s="1" t="s">
        <v>562</v>
      </c>
      <c r="AF12" s="1" t="s">
        <v>562</v>
      </c>
      <c r="AG12" s="1" t="s">
        <v>562</v>
      </c>
    </row>
    <row r="13" spans="2:33" x14ac:dyDescent="0.3">
      <c r="B13" s="4" t="s">
        <v>518</v>
      </c>
      <c r="C13" s="4" t="s">
        <v>799</v>
      </c>
      <c r="D13" s="4" t="s">
        <v>1</v>
      </c>
      <c r="E13" s="10"/>
      <c r="F13" s="23"/>
      <c r="G13" s="4" t="s">
        <v>1</v>
      </c>
      <c r="H13" s="3"/>
      <c r="I13" s="7"/>
      <c r="J13" s="7"/>
      <c r="K13" s="7"/>
      <c r="L13" s="7"/>
      <c r="M13" s="7"/>
      <c r="N13" s="7"/>
      <c r="O13" s="7"/>
      <c r="P13" s="14">
        <f>M13+N13-O13</f>
        <v>0</v>
      </c>
      <c r="Q13" s="7"/>
      <c r="R13" s="7"/>
      <c r="S13" s="7"/>
      <c r="T13" s="7"/>
      <c r="U13" s="14">
        <f>S13+T13</f>
        <v>0</v>
      </c>
      <c r="V13" s="7"/>
      <c r="W13" s="23"/>
      <c r="X13" s="10"/>
      <c r="Y13" s="10"/>
      <c r="Z13" s="10"/>
      <c r="AA13" s="3"/>
      <c r="AB13" s="4" t="s">
        <v>1</v>
      </c>
      <c r="AC13" s="4" t="s">
        <v>1</v>
      </c>
      <c r="AD13" s="4" t="s">
        <v>1</v>
      </c>
      <c r="AE13" s="4" t="s">
        <v>1</v>
      </c>
      <c r="AF13" s="10"/>
      <c r="AG13" s="12" t="str">
        <f>CONCATENATE(IF(ISERROR(VLOOKUP(X13,NAICDes2020_ValidationCode,1,)),"",VLOOKUP(X13,NAICDes2020_LookupCode,2,)),".",IF(ISERROR(VLOOKUP(Y13,NAICDesModifier2020_ValidationCode,1,)),"",VLOOKUP(Y13,NAICDesModifier2020_LookupCode,2,))," ",IF(ISERROR(VLOOKUP(Z13,SVOAdminSymbolSCDBond2020_ValidationCode,1,)),"",VLOOKUP(Z13,SVOAdminSymbolSCDBond2020_LookupCode,2,)))</f>
        <v xml:space="preserve">. </v>
      </c>
    </row>
    <row r="14" spans="2:33" x14ac:dyDescent="0.3">
      <c r="B14" s="9" t="s">
        <v>562</v>
      </c>
      <c r="C14" s="9" t="s">
        <v>562</v>
      </c>
      <c r="D14" s="9" t="s">
        <v>562</v>
      </c>
      <c r="E14" s="1" t="s">
        <v>562</v>
      </c>
      <c r="F14" s="21" t="s">
        <v>562</v>
      </c>
      <c r="G14" s="9" t="s">
        <v>562</v>
      </c>
      <c r="H14" s="1" t="s">
        <v>562</v>
      </c>
      <c r="I14" s="2" t="s">
        <v>562</v>
      </c>
      <c r="J14" s="2" t="s">
        <v>562</v>
      </c>
      <c r="K14" s="2" t="s">
        <v>562</v>
      </c>
      <c r="L14" s="2" t="s">
        <v>562</v>
      </c>
      <c r="M14" s="2" t="s">
        <v>562</v>
      </c>
      <c r="N14" s="2" t="s">
        <v>562</v>
      </c>
      <c r="O14" s="2" t="s">
        <v>562</v>
      </c>
      <c r="P14" s="2" t="s">
        <v>562</v>
      </c>
      <c r="Q14" s="2" t="s">
        <v>562</v>
      </c>
      <c r="R14" s="2" t="s">
        <v>562</v>
      </c>
      <c r="S14" s="2" t="s">
        <v>562</v>
      </c>
      <c r="T14" s="2" t="s">
        <v>562</v>
      </c>
      <c r="U14" s="2" t="s">
        <v>562</v>
      </c>
      <c r="V14" s="2" t="s">
        <v>562</v>
      </c>
      <c r="W14" s="21" t="s">
        <v>562</v>
      </c>
      <c r="X14" s="1" t="s">
        <v>562</v>
      </c>
      <c r="Y14" s="1" t="s">
        <v>562</v>
      </c>
      <c r="Z14" s="1" t="s">
        <v>562</v>
      </c>
      <c r="AA14" s="1" t="s">
        <v>562</v>
      </c>
      <c r="AB14" s="9" t="s">
        <v>562</v>
      </c>
      <c r="AC14" s="9" t="s">
        <v>562</v>
      </c>
      <c r="AD14" s="9" t="s">
        <v>562</v>
      </c>
      <c r="AE14" s="9" t="s">
        <v>562</v>
      </c>
      <c r="AF14" s="1" t="s">
        <v>562</v>
      </c>
      <c r="AG14" s="1" t="s">
        <v>562</v>
      </c>
    </row>
    <row r="15" spans="2:33" ht="28" x14ac:dyDescent="0.3">
      <c r="B15" s="4" t="s">
        <v>708</v>
      </c>
      <c r="C15" s="11" t="s">
        <v>400</v>
      </c>
      <c r="D15" s="18"/>
      <c r="E15" s="3"/>
      <c r="F15" s="22"/>
      <c r="G15" s="18"/>
      <c r="H15" s="3"/>
      <c r="I15" s="6">
        <f t="shared" ref="I15:V15" si="1">SUM(I12:I14)</f>
        <v>0</v>
      </c>
      <c r="J15" s="6">
        <f t="shared" si="1"/>
        <v>0</v>
      </c>
      <c r="K15" s="6">
        <f t="shared" si="1"/>
        <v>0</v>
      </c>
      <c r="L15" s="6">
        <f t="shared" si="1"/>
        <v>0</v>
      </c>
      <c r="M15" s="6">
        <f t="shared" si="1"/>
        <v>0</v>
      </c>
      <c r="N15" s="6">
        <f t="shared" si="1"/>
        <v>0</v>
      </c>
      <c r="O15" s="6">
        <f t="shared" si="1"/>
        <v>0</v>
      </c>
      <c r="P15" s="6">
        <f t="shared" si="1"/>
        <v>0</v>
      </c>
      <c r="Q15" s="6">
        <f t="shared" si="1"/>
        <v>0</v>
      </c>
      <c r="R15" s="6">
        <f t="shared" si="1"/>
        <v>0</v>
      </c>
      <c r="S15" s="6">
        <f t="shared" si="1"/>
        <v>0</v>
      </c>
      <c r="T15" s="6">
        <f t="shared" si="1"/>
        <v>0</v>
      </c>
      <c r="U15" s="6">
        <f t="shared" si="1"/>
        <v>0</v>
      </c>
      <c r="V15" s="6">
        <f t="shared" si="1"/>
        <v>0</v>
      </c>
      <c r="W15" s="22"/>
      <c r="X15" s="3"/>
      <c r="Y15" s="3"/>
      <c r="Z15" s="3"/>
      <c r="AA15" s="3"/>
      <c r="AB15" s="18"/>
      <c r="AC15" s="18"/>
      <c r="AD15" s="18"/>
      <c r="AE15" s="18"/>
      <c r="AF15" s="3"/>
      <c r="AG15" s="3"/>
    </row>
    <row r="16" spans="2:33" x14ac:dyDescent="0.3">
      <c r="B16" s="9" t="s">
        <v>562</v>
      </c>
      <c r="C16" s="9" t="s">
        <v>562</v>
      </c>
      <c r="D16" s="9" t="s">
        <v>562</v>
      </c>
      <c r="E16" s="1" t="s">
        <v>562</v>
      </c>
      <c r="F16" s="21" t="s">
        <v>562</v>
      </c>
      <c r="G16" s="9" t="s">
        <v>562</v>
      </c>
      <c r="H16" s="1" t="s">
        <v>562</v>
      </c>
      <c r="I16" s="5" t="s">
        <v>562</v>
      </c>
      <c r="J16" s="5" t="s">
        <v>562</v>
      </c>
      <c r="K16" s="5" t="s">
        <v>562</v>
      </c>
      <c r="L16" s="5" t="s">
        <v>562</v>
      </c>
      <c r="M16" s="5" t="s">
        <v>562</v>
      </c>
      <c r="N16" s="5" t="s">
        <v>562</v>
      </c>
      <c r="O16" s="5" t="s">
        <v>562</v>
      </c>
      <c r="P16" s="5" t="s">
        <v>562</v>
      </c>
      <c r="Q16" s="5" t="s">
        <v>562</v>
      </c>
      <c r="R16" s="5" t="s">
        <v>562</v>
      </c>
      <c r="S16" s="5" t="s">
        <v>562</v>
      </c>
      <c r="T16" s="5" t="s">
        <v>562</v>
      </c>
      <c r="U16" s="5" t="s">
        <v>562</v>
      </c>
      <c r="V16" s="5" t="s">
        <v>562</v>
      </c>
      <c r="W16" s="21" t="s">
        <v>562</v>
      </c>
      <c r="X16" s="1" t="s">
        <v>562</v>
      </c>
      <c r="Y16" s="1" t="s">
        <v>562</v>
      </c>
      <c r="Z16" s="1" t="s">
        <v>562</v>
      </c>
      <c r="AA16" s="1" t="s">
        <v>562</v>
      </c>
      <c r="AB16" s="9" t="s">
        <v>562</v>
      </c>
      <c r="AC16" s="9" t="s">
        <v>562</v>
      </c>
      <c r="AD16" s="9" t="s">
        <v>562</v>
      </c>
      <c r="AE16" s="9" t="s">
        <v>562</v>
      </c>
      <c r="AF16" s="1" t="s">
        <v>562</v>
      </c>
      <c r="AG16" s="1" t="s">
        <v>562</v>
      </c>
    </row>
    <row r="17" spans="2:33" ht="28" x14ac:dyDescent="0.3">
      <c r="B17" s="4" t="s">
        <v>870</v>
      </c>
      <c r="C17" s="4" t="s">
        <v>175</v>
      </c>
      <c r="D17" s="11" t="s">
        <v>305</v>
      </c>
      <c r="E17" s="10"/>
      <c r="F17" s="23">
        <v>44972</v>
      </c>
      <c r="G17" s="4" t="s">
        <v>75</v>
      </c>
      <c r="H17" s="3"/>
      <c r="I17" s="13">
        <v>190000</v>
      </c>
      <c r="J17" s="13">
        <v>190000</v>
      </c>
      <c r="K17" s="13">
        <v>186820</v>
      </c>
      <c r="L17" s="13">
        <v>189261</v>
      </c>
      <c r="M17" s="13">
        <v>0</v>
      </c>
      <c r="N17" s="13">
        <v>62</v>
      </c>
      <c r="O17" s="13">
        <v>0</v>
      </c>
      <c r="P17" s="6">
        <f>M17+N17-O17</f>
        <v>62</v>
      </c>
      <c r="Q17" s="13">
        <v>0</v>
      </c>
      <c r="R17" s="13">
        <v>189323</v>
      </c>
      <c r="S17" s="13">
        <v>0</v>
      </c>
      <c r="T17" s="13">
        <v>677</v>
      </c>
      <c r="U17" s="6">
        <f>S17+T17</f>
        <v>677</v>
      </c>
      <c r="V17" s="13">
        <v>4418</v>
      </c>
      <c r="W17" s="23">
        <v>46068</v>
      </c>
      <c r="X17" s="10">
        <v>1</v>
      </c>
      <c r="Y17" s="10" t="s">
        <v>460</v>
      </c>
      <c r="Z17" s="10" t="s">
        <v>51</v>
      </c>
      <c r="AA17" s="10" t="s">
        <v>648</v>
      </c>
      <c r="AB17" s="4" t="s">
        <v>1</v>
      </c>
      <c r="AC17" s="4" t="s">
        <v>13</v>
      </c>
      <c r="AD17" s="4" t="s">
        <v>1</v>
      </c>
      <c r="AE17" s="4" t="s">
        <v>1</v>
      </c>
      <c r="AF17" s="10">
        <v>6</v>
      </c>
      <c r="AG17" s="12" t="str">
        <f>CONCATENATE(IF(ISERROR(VLOOKUP(X17,NAICDes2020_ValidationCode,1,)),"",VLOOKUP(X17,NAICDes2020_LookupCode,2,)),".",IF(ISERROR(VLOOKUP(Y17,NAICDesModifier2020_ValidationCode,1,)),"",VLOOKUP(Y17,NAICDesModifier2020_LookupCode,2,))," ",IF(ISERROR(VLOOKUP(Z17,SVOAdminSymbolSCDBond2020_ValidationCode,1,)),"",VLOOKUP(Z17,SVOAdminSymbolSCDBond2020_LookupCode,2,)))</f>
        <v>1.D FE</v>
      </c>
    </row>
    <row r="18" spans="2:33" x14ac:dyDescent="0.3">
      <c r="B18" s="9" t="s">
        <v>562</v>
      </c>
      <c r="C18" s="9" t="s">
        <v>562</v>
      </c>
      <c r="D18" s="9" t="s">
        <v>562</v>
      </c>
      <c r="E18" s="1" t="s">
        <v>562</v>
      </c>
      <c r="F18" s="21" t="s">
        <v>562</v>
      </c>
      <c r="G18" s="9" t="s">
        <v>562</v>
      </c>
      <c r="H18" s="1" t="s">
        <v>562</v>
      </c>
      <c r="I18" s="5" t="s">
        <v>562</v>
      </c>
      <c r="J18" s="5" t="s">
        <v>562</v>
      </c>
      <c r="K18" s="5" t="s">
        <v>562</v>
      </c>
      <c r="L18" s="5" t="s">
        <v>562</v>
      </c>
      <c r="M18" s="5" t="s">
        <v>562</v>
      </c>
      <c r="N18" s="5" t="s">
        <v>562</v>
      </c>
      <c r="O18" s="5" t="s">
        <v>562</v>
      </c>
      <c r="P18" s="5" t="s">
        <v>562</v>
      </c>
      <c r="Q18" s="5" t="s">
        <v>562</v>
      </c>
      <c r="R18" s="5" t="s">
        <v>562</v>
      </c>
      <c r="S18" s="5" t="s">
        <v>562</v>
      </c>
      <c r="T18" s="5" t="s">
        <v>562</v>
      </c>
      <c r="U18" s="5" t="s">
        <v>562</v>
      </c>
      <c r="V18" s="5" t="s">
        <v>562</v>
      </c>
      <c r="W18" s="21" t="s">
        <v>562</v>
      </c>
      <c r="X18" s="1" t="s">
        <v>562</v>
      </c>
      <c r="Y18" s="1" t="s">
        <v>562</v>
      </c>
      <c r="Z18" s="1" t="s">
        <v>562</v>
      </c>
      <c r="AA18" s="1" t="s">
        <v>562</v>
      </c>
      <c r="AB18" s="9" t="s">
        <v>562</v>
      </c>
      <c r="AC18" s="9" t="s">
        <v>562</v>
      </c>
      <c r="AD18" s="9" t="s">
        <v>562</v>
      </c>
      <c r="AE18" s="9" t="s">
        <v>562</v>
      </c>
      <c r="AF18" s="1" t="s">
        <v>562</v>
      </c>
      <c r="AG18" s="1" t="s">
        <v>562</v>
      </c>
    </row>
    <row r="19" spans="2:33" ht="28" x14ac:dyDescent="0.3">
      <c r="B19" s="4" t="s">
        <v>800</v>
      </c>
      <c r="C19" s="11" t="s">
        <v>401</v>
      </c>
      <c r="D19" s="18"/>
      <c r="E19" s="3"/>
      <c r="F19" s="22"/>
      <c r="G19" s="18"/>
      <c r="H19" s="3"/>
      <c r="I19" s="6">
        <f t="shared" ref="I19:V19" si="2">SUM(I16:I18)</f>
        <v>190000</v>
      </c>
      <c r="J19" s="6">
        <f t="shared" si="2"/>
        <v>190000</v>
      </c>
      <c r="K19" s="6">
        <f t="shared" si="2"/>
        <v>186820</v>
      </c>
      <c r="L19" s="6">
        <f t="shared" si="2"/>
        <v>189261</v>
      </c>
      <c r="M19" s="6">
        <f t="shared" si="2"/>
        <v>0</v>
      </c>
      <c r="N19" s="6">
        <f t="shared" si="2"/>
        <v>62</v>
      </c>
      <c r="O19" s="6">
        <f t="shared" si="2"/>
        <v>0</v>
      </c>
      <c r="P19" s="6">
        <f t="shared" si="2"/>
        <v>62</v>
      </c>
      <c r="Q19" s="6">
        <f t="shared" si="2"/>
        <v>0</v>
      </c>
      <c r="R19" s="6">
        <f t="shared" si="2"/>
        <v>189323</v>
      </c>
      <c r="S19" s="6">
        <f t="shared" si="2"/>
        <v>0</v>
      </c>
      <c r="T19" s="6">
        <f t="shared" si="2"/>
        <v>677</v>
      </c>
      <c r="U19" s="6">
        <f t="shared" si="2"/>
        <v>677</v>
      </c>
      <c r="V19" s="6">
        <f t="shared" si="2"/>
        <v>4418</v>
      </c>
      <c r="W19" s="22"/>
      <c r="X19" s="3"/>
      <c r="Y19" s="3"/>
      <c r="Z19" s="3"/>
      <c r="AA19" s="3"/>
      <c r="AB19" s="18"/>
      <c r="AC19" s="18"/>
      <c r="AD19" s="18"/>
      <c r="AE19" s="18"/>
      <c r="AF19" s="3"/>
      <c r="AG19" s="3"/>
    </row>
    <row r="20" spans="2:33" x14ac:dyDescent="0.3">
      <c r="B20" s="9" t="s">
        <v>562</v>
      </c>
      <c r="C20" s="9" t="s">
        <v>562</v>
      </c>
      <c r="D20" s="9" t="s">
        <v>562</v>
      </c>
      <c r="E20" s="1" t="s">
        <v>562</v>
      </c>
      <c r="F20" s="21" t="s">
        <v>562</v>
      </c>
      <c r="G20" s="9" t="s">
        <v>562</v>
      </c>
      <c r="H20" s="1" t="s">
        <v>562</v>
      </c>
      <c r="I20" s="5" t="s">
        <v>562</v>
      </c>
      <c r="J20" s="5" t="s">
        <v>562</v>
      </c>
      <c r="K20" s="5" t="s">
        <v>562</v>
      </c>
      <c r="L20" s="5" t="s">
        <v>562</v>
      </c>
      <c r="M20" s="5" t="s">
        <v>562</v>
      </c>
      <c r="N20" s="5" t="s">
        <v>562</v>
      </c>
      <c r="O20" s="5" t="s">
        <v>562</v>
      </c>
      <c r="P20" s="5" t="s">
        <v>562</v>
      </c>
      <c r="Q20" s="5" t="s">
        <v>562</v>
      </c>
      <c r="R20" s="5" t="s">
        <v>562</v>
      </c>
      <c r="S20" s="5" t="s">
        <v>562</v>
      </c>
      <c r="T20" s="5" t="s">
        <v>562</v>
      </c>
      <c r="U20" s="5" t="s">
        <v>562</v>
      </c>
      <c r="V20" s="5" t="s">
        <v>562</v>
      </c>
      <c r="W20" s="21" t="s">
        <v>562</v>
      </c>
      <c r="X20" s="1" t="s">
        <v>562</v>
      </c>
      <c r="Y20" s="1" t="s">
        <v>562</v>
      </c>
      <c r="Z20" s="1" t="s">
        <v>562</v>
      </c>
      <c r="AA20" s="1" t="s">
        <v>562</v>
      </c>
      <c r="AB20" s="9" t="s">
        <v>562</v>
      </c>
      <c r="AC20" s="9" t="s">
        <v>562</v>
      </c>
      <c r="AD20" s="9" t="s">
        <v>562</v>
      </c>
      <c r="AE20" s="9" t="s">
        <v>562</v>
      </c>
      <c r="AF20" s="1" t="s">
        <v>562</v>
      </c>
      <c r="AG20" s="1" t="s">
        <v>562</v>
      </c>
    </row>
    <row r="21" spans="2:33" x14ac:dyDescent="0.3">
      <c r="B21" s="4" t="s">
        <v>750</v>
      </c>
      <c r="C21" s="4" t="s">
        <v>799</v>
      </c>
      <c r="D21" s="4" t="s">
        <v>1</v>
      </c>
      <c r="E21" s="10"/>
      <c r="F21" s="23"/>
      <c r="G21" s="4" t="s">
        <v>1</v>
      </c>
      <c r="H21" s="3"/>
      <c r="I21" s="7"/>
      <c r="J21" s="7"/>
      <c r="K21" s="7"/>
      <c r="L21" s="7"/>
      <c r="M21" s="7"/>
      <c r="N21" s="7"/>
      <c r="O21" s="7"/>
      <c r="P21" s="14">
        <f>M21+N21-O21</f>
        <v>0</v>
      </c>
      <c r="Q21" s="7"/>
      <c r="R21" s="7"/>
      <c r="S21" s="7"/>
      <c r="T21" s="7"/>
      <c r="U21" s="14">
        <f>S21+T21</f>
        <v>0</v>
      </c>
      <c r="V21" s="7"/>
      <c r="W21" s="23"/>
      <c r="X21" s="10"/>
      <c r="Y21" s="10"/>
      <c r="Z21" s="10"/>
      <c r="AA21" s="10"/>
      <c r="AB21" s="4" t="s">
        <v>1</v>
      </c>
      <c r="AC21" s="4" t="s">
        <v>1</v>
      </c>
      <c r="AD21" s="4" t="s">
        <v>1</v>
      </c>
      <c r="AE21" s="4" t="s">
        <v>1</v>
      </c>
      <c r="AF21" s="10"/>
      <c r="AG21" s="12" t="str">
        <f>CONCATENATE(IF(ISERROR(VLOOKUP(X21,NAICDes2020_ValidationCode,1,)),"",VLOOKUP(X21,NAICDes2020_LookupCode,2,)),".",IF(ISERROR(VLOOKUP(Y21,NAICDesModifier2020_ValidationCode,1,)),"",VLOOKUP(Y21,NAICDesModifier2020_LookupCode,2,))," ",IF(ISERROR(VLOOKUP(Z21,SVOAdminSymbolSCDBond2020_ValidationCode,1,)),"",VLOOKUP(Z21,SVOAdminSymbolSCDBond2020_LookupCode,2,)))</f>
        <v xml:space="preserve">. </v>
      </c>
    </row>
    <row r="22" spans="2:33" x14ac:dyDescent="0.3">
      <c r="B22" s="9" t="s">
        <v>562</v>
      </c>
      <c r="C22" s="9" t="s">
        <v>562</v>
      </c>
      <c r="D22" s="9" t="s">
        <v>562</v>
      </c>
      <c r="E22" s="1" t="s">
        <v>562</v>
      </c>
      <c r="F22" s="21" t="s">
        <v>562</v>
      </c>
      <c r="G22" s="9" t="s">
        <v>562</v>
      </c>
      <c r="H22" s="1" t="s">
        <v>562</v>
      </c>
      <c r="I22" s="2" t="s">
        <v>562</v>
      </c>
      <c r="J22" s="2" t="s">
        <v>562</v>
      </c>
      <c r="K22" s="2" t="s">
        <v>562</v>
      </c>
      <c r="L22" s="2" t="s">
        <v>562</v>
      </c>
      <c r="M22" s="2" t="s">
        <v>562</v>
      </c>
      <c r="N22" s="2" t="s">
        <v>562</v>
      </c>
      <c r="O22" s="2" t="s">
        <v>562</v>
      </c>
      <c r="P22" s="2" t="s">
        <v>562</v>
      </c>
      <c r="Q22" s="2" t="s">
        <v>562</v>
      </c>
      <c r="R22" s="2" t="s">
        <v>562</v>
      </c>
      <c r="S22" s="2" t="s">
        <v>562</v>
      </c>
      <c r="T22" s="2" t="s">
        <v>562</v>
      </c>
      <c r="U22" s="2" t="s">
        <v>562</v>
      </c>
      <c r="V22" s="2" t="s">
        <v>562</v>
      </c>
      <c r="W22" s="21" t="s">
        <v>562</v>
      </c>
      <c r="X22" s="1" t="s">
        <v>562</v>
      </c>
      <c r="Y22" s="1" t="s">
        <v>562</v>
      </c>
      <c r="Z22" s="1" t="s">
        <v>562</v>
      </c>
      <c r="AA22" s="1" t="s">
        <v>562</v>
      </c>
      <c r="AB22" s="9" t="s">
        <v>562</v>
      </c>
      <c r="AC22" s="9" t="s">
        <v>562</v>
      </c>
      <c r="AD22" s="9" t="s">
        <v>562</v>
      </c>
      <c r="AE22" s="9" t="s">
        <v>562</v>
      </c>
      <c r="AF22" s="1" t="s">
        <v>562</v>
      </c>
      <c r="AG22" s="1" t="s">
        <v>562</v>
      </c>
    </row>
    <row r="23" spans="2:33" ht="42" x14ac:dyDescent="0.3">
      <c r="B23" s="4" t="s">
        <v>2</v>
      </c>
      <c r="C23" s="11" t="s">
        <v>632</v>
      </c>
      <c r="D23" s="18"/>
      <c r="E23" s="3"/>
      <c r="F23" s="22"/>
      <c r="G23" s="18"/>
      <c r="H23" s="3"/>
      <c r="I23" s="6">
        <f t="shared" ref="I23:V23" si="3">SUM(I20:I22)</f>
        <v>0</v>
      </c>
      <c r="J23" s="6">
        <f t="shared" si="3"/>
        <v>0</v>
      </c>
      <c r="K23" s="6">
        <f t="shared" si="3"/>
        <v>0</v>
      </c>
      <c r="L23" s="6">
        <f t="shared" si="3"/>
        <v>0</v>
      </c>
      <c r="M23" s="6">
        <f t="shared" si="3"/>
        <v>0</v>
      </c>
      <c r="N23" s="6">
        <f t="shared" si="3"/>
        <v>0</v>
      </c>
      <c r="O23" s="6">
        <f t="shared" si="3"/>
        <v>0</v>
      </c>
      <c r="P23" s="6">
        <f t="shared" si="3"/>
        <v>0</v>
      </c>
      <c r="Q23" s="6">
        <f t="shared" si="3"/>
        <v>0</v>
      </c>
      <c r="R23" s="6">
        <f t="shared" si="3"/>
        <v>0</v>
      </c>
      <c r="S23" s="6">
        <f t="shared" si="3"/>
        <v>0</v>
      </c>
      <c r="T23" s="6">
        <f t="shared" si="3"/>
        <v>0</v>
      </c>
      <c r="U23" s="6">
        <f t="shared" si="3"/>
        <v>0</v>
      </c>
      <c r="V23" s="6">
        <f t="shared" si="3"/>
        <v>0</v>
      </c>
      <c r="W23" s="22"/>
      <c r="X23" s="3"/>
      <c r="Y23" s="3"/>
      <c r="Z23" s="3"/>
      <c r="AA23" s="3"/>
      <c r="AB23" s="18"/>
      <c r="AC23" s="18"/>
      <c r="AD23" s="18"/>
      <c r="AE23" s="18"/>
      <c r="AF23" s="3"/>
      <c r="AG23" s="3"/>
    </row>
    <row r="24" spans="2:33" x14ac:dyDescent="0.3">
      <c r="B24" s="9" t="s">
        <v>562</v>
      </c>
      <c r="C24" s="9" t="s">
        <v>562</v>
      </c>
      <c r="D24" s="9" t="s">
        <v>562</v>
      </c>
      <c r="E24" s="1" t="s">
        <v>562</v>
      </c>
      <c r="F24" s="21" t="s">
        <v>562</v>
      </c>
      <c r="G24" s="9" t="s">
        <v>562</v>
      </c>
      <c r="H24" s="1" t="s">
        <v>562</v>
      </c>
      <c r="I24" s="5" t="s">
        <v>562</v>
      </c>
      <c r="J24" s="5" t="s">
        <v>562</v>
      </c>
      <c r="K24" s="5" t="s">
        <v>562</v>
      </c>
      <c r="L24" s="5" t="s">
        <v>562</v>
      </c>
      <c r="M24" s="5" t="s">
        <v>562</v>
      </c>
      <c r="N24" s="5" t="s">
        <v>562</v>
      </c>
      <c r="O24" s="5" t="s">
        <v>562</v>
      </c>
      <c r="P24" s="5" t="s">
        <v>562</v>
      </c>
      <c r="Q24" s="5" t="s">
        <v>562</v>
      </c>
      <c r="R24" s="5" t="s">
        <v>562</v>
      </c>
      <c r="S24" s="5" t="s">
        <v>562</v>
      </c>
      <c r="T24" s="5" t="s">
        <v>562</v>
      </c>
      <c r="U24" s="5" t="s">
        <v>562</v>
      </c>
      <c r="V24" s="5" t="s">
        <v>562</v>
      </c>
      <c r="W24" s="21" t="s">
        <v>562</v>
      </c>
      <c r="X24" s="1" t="s">
        <v>562</v>
      </c>
      <c r="Y24" s="1" t="s">
        <v>562</v>
      </c>
      <c r="Z24" s="1" t="s">
        <v>562</v>
      </c>
      <c r="AA24" s="1" t="s">
        <v>562</v>
      </c>
      <c r="AB24" s="9" t="s">
        <v>562</v>
      </c>
      <c r="AC24" s="9" t="s">
        <v>562</v>
      </c>
      <c r="AD24" s="9" t="s">
        <v>562</v>
      </c>
      <c r="AE24" s="9" t="s">
        <v>562</v>
      </c>
      <c r="AF24" s="1" t="s">
        <v>562</v>
      </c>
      <c r="AG24" s="1" t="s">
        <v>562</v>
      </c>
    </row>
    <row r="25" spans="2:33" ht="56" x14ac:dyDescent="0.3">
      <c r="B25" s="4" t="s">
        <v>192</v>
      </c>
      <c r="C25" s="4" t="s">
        <v>588</v>
      </c>
      <c r="D25" s="11" t="s">
        <v>589</v>
      </c>
      <c r="E25" s="10"/>
      <c r="F25" s="23">
        <v>44958</v>
      </c>
      <c r="G25" s="4" t="s">
        <v>130</v>
      </c>
      <c r="H25" s="3"/>
      <c r="I25" s="13">
        <v>4800000</v>
      </c>
      <c r="J25" s="13">
        <v>4800000</v>
      </c>
      <c r="K25" s="13">
        <v>4800000</v>
      </c>
      <c r="L25" s="13">
        <v>4800000</v>
      </c>
      <c r="M25" s="13">
        <v>0</v>
      </c>
      <c r="N25" s="13">
        <v>0</v>
      </c>
      <c r="O25" s="13">
        <v>0</v>
      </c>
      <c r="P25" s="6">
        <f>M25+N25-O25</f>
        <v>0</v>
      </c>
      <c r="Q25" s="13">
        <v>0</v>
      </c>
      <c r="R25" s="13">
        <v>4800000</v>
      </c>
      <c r="S25" s="13">
        <v>0</v>
      </c>
      <c r="T25" s="13">
        <v>0</v>
      </c>
      <c r="U25" s="6">
        <f>S25+T25</f>
        <v>0</v>
      </c>
      <c r="V25" s="13">
        <v>55440</v>
      </c>
      <c r="W25" s="23">
        <v>44958</v>
      </c>
      <c r="X25" s="10">
        <v>1</v>
      </c>
      <c r="Y25" s="10" t="s">
        <v>710</v>
      </c>
      <c r="Z25" s="10" t="s">
        <v>51</v>
      </c>
      <c r="AA25" s="10" t="s">
        <v>307</v>
      </c>
      <c r="AB25" s="4" t="s">
        <v>1</v>
      </c>
      <c r="AC25" s="11" t="s">
        <v>649</v>
      </c>
      <c r="AD25" s="11" t="s">
        <v>753</v>
      </c>
      <c r="AE25" s="4" t="s">
        <v>1</v>
      </c>
      <c r="AF25" s="10">
        <v>6</v>
      </c>
      <c r="AG25" s="12" t="str">
        <f>CONCATENATE(IF(ISERROR(VLOOKUP(X25,NAICDes2020_ValidationCode,1,)),"",VLOOKUP(X25,NAICDes2020_LookupCode,2,)),".",IF(ISERROR(VLOOKUP(Y25,NAICDesModifier2020_ValidationCode,1,)),"",VLOOKUP(Y25,NAICDesModifier2020_LookupCode,2,))," ",IF(ISERROR(VLOOKUP(Z25,SVOAdminSymbolSCDBond2020_ValidationCode,1,)),"",VLOOKUP(Z25,SVOAdminSymbolSCDBond2020_LookupCode,2,)))</f>
        <v>1.A FE</v>
      </c>
    </row>
    <row r="26" spans="2:33" x14ac:dyDescent="0.3">
      <c r="B26" s="9" t="s">
        <v>562</v>
      </c>
      <c r="C26" s="9" t="s">
        <v>562</v>
      </c>
      <c r="D26" s="9" t="s">
        <v>562</v>
      </c>
      <c r="E26" s="1" t="s">
        <v>562</v>
      </c>
      <c r="F26" s="21" t="s">
        <v>562</v>
      </c>
      <c r="G26" s="9" t="s">
        <v>562</v>
      </c>
      <c r="H26" s="1" t="s">
        <v>562</v>
      </c>
      <c r="I26" s="5" t="s">
        <v>562</v>
      </c>
      <c r="J26" s="5" t="s">
        <v>562</v>
      </c>
      <c r="K26" s="5" t="s">
        <v>562</v>
      </c>
      <c r="L26" s="5" t="s">
        <v>562</v>
      </c>
      <c r="M26" s="5" t="s">
        <v>562</v>
      </c>
      <c r="N26" s="5" t="s">
        <v>562</v>
      </c>
      <c r="O26" s="5" t="s">
        <v>562</v>
      </c>
      <c r="P26" s="5" t="s">
        <v>562</v>
      </c>
      <c r="Q26" s="5" t="s">
        <v>562</v>
      </c>
      <c r="R26" s="5" t="s">
        <v>562</v>
      </c>
      <c r="S26" s="5" t="s">
        <v>562</v>
      </c>
      <c r="T26" s="5" t="s">
        <v>562</v>
      </c>
      <c r="U26" s="5" t="s">
        <v>562</v>
      </c>
      <c r="V26" s="5" t="s">
        <v>562</v>
      </c>
      <c r="W26" s="21" t="s">
        <v>562</v>
      </c>
      <c r="X26" s="1" t="s">
        <v>562</v>
      </c>
      <c r="Y26" s="1" t="s">
        <v>562</v>
      </c>
      <c r="Z26" s="1" t="s">
        <v>562</v>
      </c>
      <c r="AA26" s="1" t="s">
        <v>562</v>
      </c>
      <c r="AB26" s="9" t="s">
        <v>562</v>
      </c>
      <c r="AC26" s="9" t="s">
        <v>562</v>
      </c>
      <c r="AD26" s="9" t="s">
        <v>562</v>
      </c>
      <c r="AE26" s="9" t="s">
        <v>562</v>
      </c>
      <c r="AF26" s="1" t="s">
        <v>562</v>
      </c>
      <c r="AG26" s="1" t="s">
        <v>562</v>
      </c>
    </row>
    <row r="27" spans="2:33" ht="28" x14ac:dyDescent="0.3">
      <c r="B27" s="4" t="s">
        <v>108</v>
      </c>
      <c r="C27" s="11" t="s">
        <v>109</v>
      </c>
      <c r="D27" s="18"/>
      <c r="E27" s="3"/>
      <c r="F27" s="22"/>
      <c r="G27" s="18"/>
      <c r="H27" s="3"/>
      <c r="I27" s="6">
        <f t="shared" ref="I27:V27" si="4">SUM(I24:I26)</f>
        <v>4800000</v>
      </c>
      <c r="J27" s="6">
        <f t="shared" si="4"/>
        <v>4800000</v>
      </c>
      <c r="K27" s="6">
        <f t="shared" si="4"/>
        <v>4800000</v>
      </c>
      <c r="L27" s="6">
        <f t="shared" si="4"/>
        <v>4800000</v>
      </c>
      <c r="M27" s="6">
        <f t="shared" si="4"/>
        <v>0</v>
      </c>
      <c r="N27" s="6">
        <f t="shared" si="4"/>
        <v>0</v>
      </c>
      <c r="O27" s="6">
        <f t="shared" si="4"/>
        <v>0</v>
      </c>
      <c r="P27" s="6">
        <f t="shared" si="4"/>
        <v>0</v>
      </c>
      <c r="Q27" s="6">
        <f t="shared" si="4"/>
        <v>0</v>
      </c>
      <c r="R27" s="6">
        <f t="shared" si="4"/>
        <v>4800000</v>
      </c>
      <c r="S27" s="6">
        <f t="shared" si="4"/>
        <v>0</v>
      </c>
      <c r="T27" s="6">
        <f t="shared" si="4"/>
        <v>0</v>
      </c>
      <c r="U27" s="6">
        <f t="shared" si="4"/>
        <v>0</v>
      </c>
      <c r="V27" s="6">
        <f t="shared" si="4"/>
        <v>55440</v>
      </c>
      <c r="W27" s="22"/>
      <c r="X27" s="3"/>
      <c r="Y27" s="3"/>
      <c r="Z27" s="3"/>
      <c r="AA27" s="3"/>
      <c r="AB27" s="18"/>
      <c r="AC27" s="18"/>
      <c r="AD27" s="18"/>
      <c r="AE27" s="18"/>
      <c r="AF27" s="3"/>
      <c r="AG27" s="3"/>
    </row>
    <row r="28" spans="2:33" x14ac:dyDescent="0.3">
      <c r="B28" s="9" t="s">
        <v>562</v>
      </c>
      <c r="C28" s="9" t="s">
        <v>562</v>
      </c>
      <c r="D28" s="9" t="s">
        <v>562</v>
      </c>
      <c r="E28" s="1" t="s">
        <v>562</v>
      </c>
      <c r="F28" s="21" t="s">
        <v>562</v>
      </c>
      <c r="G28" s="9" t="s">
        <v>562</v>
      </c>
      <c r="H28" s="1" t="s">
        <v>562</v>
      </c>
      <c r="I28" s="5" t="s">
        <v>562</v>
      </c>
      <c r="J28" s="5" t="s">
        <v>562</v>
      </c>
      <c r="K28" s="5" t="s">
        <v>562</v>
      </c>
      <c r="L28" s="5" t="s">
        <v>562</v>
      </c>
      <c r="M28" s="5" t="s">
        <v>562</v>
      </c>
      <c r="N28" s="5" t="s">
        <v>562</v>
      </c>
      <c r="O28" s="5" t="s">
        <v>562</v>
      </c>
      <c r="P28" s="5" t="s">
        <v>562</v>
      </c>
      <c r="Q28" s="5" t="s">
        <v>562</v>
      </c>
      <c r="R28" s="5" t="s">
        <v>562</v>
      </c>
      <c r="S28" s="5" t="s">
        <v>562</v>
      </c>
      <c r="T28" s="5" t="s">
        <v>562</v>
      </c>
      <c r="U28" s="5" t="s">
        <v>562</v>
      </c>
      <c r="V28" s="5" t="s">
        <v>562</v>
      </c>
      <c r="W28" s="21" t="s">
        <v>562</v>
      </c>
      <c r="X28" s="1" t="s">
        <v>562</v>
      </c>
      <c r="Y28" s="1" t="s">
        <v>562</v>
      </c>
      <c r="Z28" s="1" t="s">
        <v>562</v>
      </c>
      <c r="AA28" s="1" t="s">
        <v>562</v>
      </c>
      <c r="AB28" s="9" t="s">
        <v>562</v>
      </c>
      <c r="AC28" s="9" t="s">
        <v>562</v>
      </c>
      <c r="AD28" s="9" t="s">
        <v>562</v>
      </c>
      <c r="AE28" s="9" t="s">
        <v>562</v>
      </c>
      <c r="AF28" s="1" t="s">
        <v>562</v>
      </c>
      <c r="AG28" s="1" t="s">
        <v>562</v>
      </c>
    </row>
    <row r="29" spans="2:33" ht="28" x14ac:dyDescent="0.3">
      <c r="B29" s="4" t="s">
        <v>565</v>
      </c>
      <c r="C29" s="4" t="s">
        <v>14</v>
      </c>
      <c r="D29" s="11" t="s">
        <v>248</v>
      </c>
      <c r="E29" s="10"/>
      <c r="F29" s="23">
        <v>44953</v>
      </c>
      <c r="G29" s="4" t="s">
        <v>75</v>
      </c>
      <c r="H29" s="3"/>
      <c r="I29" s="13">
        <v>5000000</v>
      </c>
      <c r="J29" s="13">
        <v>5000000</v>
      </c>
      <c r="K29" s="13">
        <v>4995450</v>
      </c>
      <c r="L29" s="13">
        <v>4999847</v>
      </c>
      <c r="M29" s="13">
        <v>0</v>
      </c>
      <c r="N29" s="13">
        <v>71</v>
      </c>
      <c r="O29" s="13">
        <v>0</v>
      </c>
      <c r="P29" s="6">
        <f t="shared" ref="P29:P156" si="5">M29+N29-O29</f>
        <v>71</v>
      </c>
      <c r="Q29" s="13">
        <v>0</v>
      </c>
      <c r="R29" s="13">
        <v>4999918</v>
      </c>
      <c r="S29" s="13">
        <v>0</v>
      </c>
      <c r="T29" s="13">
        <v>82</v>
      </c>
      <c r="U29" s="6">
        <f t="shared" ref="U29:U156" si="6">S29+T29</f>
        <v>82</v>
      </c>
      <c r="V29" s="13">
        <v>70833</v>
      </c>
      <c r="W29" s="23">
        <v>44984</v>
      </c>
      <c r="X29" s="10">
        <v>1</v>
      </c>
      <c r="Y29" s="10" t="s">
        <v>53</v>
      </c>
      <c r="Z29" s="10" t="s">
        <v>51</v>
      </c>
      <c r="AA29" s="3"/>
      <c r="AB29" s="4" t="s">
        <v>76</v>
      </c>
      <c r="AC29" s="4" t="s">
        <v>308</v>
      </c>
      <c r="AD29" s="4" t="s">
        <v>1</v>
      </c>
      <c r="AE29" s="4" t="s">
        <v>1</v>
      </c>
      <c r="AF29" s="10">
        <v>6</v>
      </c>
      <c r="AG29" s="12" t="str">
        <f t="shared" ref="AG29:AG156" si="7">CONCATENATE(IF(ISERROR(VLOOKUP(X29,NAICDes2020_ValidationCode,1,)),"",VLOOKUP(X29,NAICDes2020_LookupCode,2,)),".",IF(ISERROR(VLOOKUP(Y29,NAICDesModifier2020_ValidationCode,1,)),"",VLOOKUP(Y29,NAICDesModifier2020_LookupCode,2,))," ",IF(ISERROR(VLOOKUP(Z29,SVOAdminSymbolSCDBond2020_ValidationCode,1,)),"",VLOOKUP(Z29,SVOAdminSymbolSCDBond2020_LookupCode,2,)))</f>
        <v>1.F FE</v>
      </c>
    </row>
    <row r="30" spans="2:33" x14ac:dyDescent="0.3">
      <c r="B30" s="4" t="s">
        <v>801</v>
      </c>
      <c r="C30" s="4" t="s">
        <v>721</v>
      </c>
      <c r="D30" s="11" t="s">
        <v>15</v>
      </c>
      <c r="E30" s="10"/>
      <c r="F30" s="23">
        <v>44980</v>
      </c>
      <c r="G30" s="4" t="s">
        <v>194</v>
      </c>
      <c r="H30" s="3"/>
      <c r="I30" s="13">
        <v>8800000</v>
      </c>
      <c r="J30" s="13">
        <v>8800000</v>
      </c>
      <c r="K30" s="13">
        <v>8826734</v>
      </c>
      <c r="L30" s="13">
        <v>8799860</v>
      </c>
      <c r="M30" s="13">
        <v>0</v>
      </c>
      <c r="N30" s="13">
        <v>140</v>
      </c>
      <c r="O30" s="13">
        <v>0</v>
      </c>
      <c r="P30" s="6">
        <f t="shared" si="5"/>
        <v>140</v>
      </c>
      <c r="Q30" s="13">
        <v>0</v>
      </c>
      <c r="R30" s="13">
        <v>8800000</v>
      </c>
      <c r="S30" s="13">
        <v>0</v>
      </c>
      <c r="T30" s="13">
        <v>0</v>
      </c>
      <c r="U30" s="6">
        <f t="shared" si="6"/>
        <v>0</v>
      </c>
      <c r="V30" s="13">
        <v>125400</v>
      </c>
      <c r="W30" s="23">
        <v>44980</v>
      </c>
      <c r="X30" s="10">
        <v>1</v>
      </c>
      <c r="Y30" s="10" t="s">
        <v>4</v>
      </c>
      <c r="Z30" s="10" t="s">
        <v>51</v>
      </c>
      <c r="AA30" s="3"/>
      <c r="AB30" s="4" t="s">
        <v>77</v>
      </c>
      <c r="AC30" s="4" t="s">
        <v>475</v>
      </c>
      <c r="AD30" s="4" t="s">
        <v>1</v>
      </c>
      <c r="AE30" s="4" t="s">
        <v>1</v>
      </c>
      <c r="AF30" s="10">
        <v>6</v>
      </c>
      <c r="AG30" s="12" t="str">
        <f t="shared" si="7"/>
        <v>1.B FE</v>
      </c>
    </row>
    <row r="31" spans="2:33" ht="28" x14ac:dyDescent="0.3">
      <c r="B31" s="4" t="s">
        <v>111</v>
      </c>
      <c r="C31" s="4" t="s">
        <v>131</v>
      </c>
      <c r="D31" s="11" t="s">
        <v>762</v>
      </c>
      <c r="E31" s="10"/>
      <c r="F31" s="23">
        <v>44956</v>
      </c>
      <c r="G31" s="4" t="s">
        <v>533</v>
      </c>
      <c r="H31" s="3"/>
      <c r="I31" s="13">
        <v>18750</v>
      </c>
      <c r="J31" s="13">
        <v>18750</v>
      </c>
      <c r="K31" s="13">
        <v>18927</v>
      </c>
      <c r="L31" s="13">
        <v>18865</v>
      </c>
      <c r="M31" s="13">
        <v>0</v>
      </c>
      <c r="N31" s="13">
        <v>-115</v>
      </c>
      <c r="O31" s="13">
        <v>0</v>
      </c>
      <c r="P31" s="6">
        <f t="shared" si="5"/>
        <v>-115</v>
      </c>
      <c r="Q31" s="13">
        <v>0</v>
      </c>
      <c r="R31" s="13">
        <v>18750</v>
      </c>
      <c r="S31" s="13">
        <v>0</v>
      </c>
      <c r="T31" s="13">
        <v>0</v>
      </c>
      <c r="U31" s="6">
        <f t="shared" si="6"/>
        <v>0</v>
      </c>
      <c r="V31" s="13">
        <v>152</v>
      </c>
      <c r="W31" s="23">
        <v>54999</v>
      </c>
      <c r="X31" s="10">
        <v>2</v>
      </c>
      <c r="Y31" s="10" t="s">
        <v>247</v>
      </c>
      <c r="Z31" s="10" t="s">
        <v>51</v>
      </c>
      <c r="AA31" s="3"/>
      <c r="AB31" s="4" t="s">
        <v>1</v>
      </c>
      <c r="AC31" s="11" t="s">
        <v>476</v>
      </c>
      <c r="AD31" s="4" t="s">
        <v>172</v>
      </c>
      <c r="AE31" s="4" t="s">
        <v>1</v>
      </c>
      <c r="AF31" s="10">
        <v>6</v>
      </c>
      <c r="AG31" s="12" t="str">
        <f t="shared" si="7"/>
        <v>2.C FE</v>
      </c>
    </row>
    <row r="32" spans="2:33" ht="42" x14ac:dyDescent="0.3">
      <c r="B32" s="4" t="s">
        <v>348</v>
      </c>
      <c r="C32" s="4" t="s">
        <v>309</v>
      </c>
      <c r="D32" s="11" t="s">
        <v>477</v>
      </c>
      <c r="E32" s="10"/>
      <c r="F32" s="23">
        <v>45005</v>
      </c>
      <c r="G32" s="4" t="s">
        <v>533</v>
      </c>
      <c r="H32" s="3"/>
      <c r="I32" s="13">
        <v>1500000</v>
      </c>
      <c r="J32" s="13">
        <v>1500000</v>
      </c>
      <c r="K32" s="13">
        <v>1499323</v>
      </c>
      <c r="L32" s="13">
        <v>1499934</v>
      </c>
      <c r="M32" s="13">
        <v>0</v>
      </c>
      <c r="N32" s="13">
        <v>66</v>
      </c>
      <c r="O32" s="13">
        <v>0</v>
      </c>
      <c r="P32" s="6">
        <f t="shared" si="5"/>
        <v>66</v>
      </c>
      <c r="Q32" s="13">
        <v>0</v>
      </c>
      <c r="R32" s="13">
        <v>1500000</v>
      </c>
      <c r="S32" s="13">
        <v>0</v>
      </c>
      <c r="T32" s="13">
        <v>0</v>
      </c>
      <c r="U32" s="6">
        <f t="shared" si="6"/>
        <v>0</v>
      </c>
      <c r="V32" s="13">
        <v>8325</v>
      </c>
      <c r="W32" s="23">
        <v>45371</v>
      </c>
      <c r="X32" s="10">
        <v>1</v>
      </c>
      <c r="Y32" s="10" t="s">
        <v>763</v>
      </c>
      <c r="Z32" s="10" t="s">
        <v>51</v>
      </c>
      <c r="AA32" s="3"/>
      <c r="AB32" s="4" t="s">
        <v>1</v>
      </c>
      <c r="AC32" s="11" t="s">
        <v>78</v>
      </c>
      <c r="AD32" s="4" t="s">
        <v>172</v>
      </c>
      <c r="AE32" s="4" t="s">
        <v>1</v>
      </c>
      <c r="AF32" s="10">
        <v>6</v>
      </c>
      <c r="AG32" s="12" t="str">
        <f t="shared" si="7"/>
        <v>1.E FE</v>
      </c>
    </row>
    <row r="33" spans="2:33" ht="42" x14ac:dyDescent="0.3">
      <c r="B33" s="4" t="s">
        <v>570</v>
      </c>
      <c r="C33" s="4" t="s">
        <v>261</v>
      </c>
      <c r="D33" s="11" t="s">
        <v>132</v>
      </c>
      <c r="E33" s="10"/>
      <c r="F33" s="23">
        <v>44987</v>
      </c>
      <c r="G33" s="4" t="s">
        <v>533</v>
      </c>
      <c r="H33" s="3"/>
      <c r="I33" s="13">
        <v>19983</v>
      </c>
      <c r="J33" s="13">
        <v>19983</v>
      </c>
      <c r="K33" s="13">
        <v>19409</v>
      </c>
      <c r="L33" s="13">
        <v>19806</v>
      </c>
      <c r="M33" s="13">
        <v>0</v>
      </c>
      <c r="N33" s="13">
        <v>178</v>
      </c>
      <c r="O33" s="13">
        <v>0</v>
      </c>
      <c r="P33" s="6">
        <f t="shared" si="5"/>
        <v>178</v>
      </c>
      <c r="Q33" s="13">
        <v>0</v>
      </c>
      <c r="R33" s="13">
        <v>19983</v>
      </c>
      <c r="S33" s="13">
        <v>0</v>
      </c>
      <c r="T33" s="13">
        <v>0</v>
      </c>
      <c r="U33" s="6">
        <f t="shared" si="6"/>
        <v>0</v>
      </c>
      <c r="V33" s="13">
        <v>98</v>
      </c>
      <c r="W33" s="23">
        <v>47605</v>
      </c>
      <c r="X33" s="10">
        <v>1</v>
      </c>
      <c r="Y33" s="10" t="s">
        <v>53</v>
      </c>
      <c r="Z33" s="10" t="s">
        <v>51</v>
      </c>
      <c r="AA33" s="3"/>
      <c r="AB33" s="4" t="s">
        <v>590</v>
      </c>
      <c r="AC33" s="11" t="s">
        <v>359</v>
      </c>
      <c r="AD33" s="4" t="s">
        <v>172</v>
      </c>
      <c r="AE33" s="4" t="s">
        <v>1</v>
      </c>
      <c r="AF33" s="10">
        <v>6</v>
      </c>
      <c r="AG33" s="12" t="str">
        <f t="shared" si="7"/>
        <v>1.F FE</v>
      </c>
    </row>
    <row r="34" spans="2:33" ht="42" x14ac:dyDescent="0.3">
      <c r="B34" s="4" t="s">
        <v>803</v>
      </c>
      <c r="C34" s="4" t="s">
        <v>16</v>
      </c>
      <c r="D34" s="11" t="s">
        <v>871</v>
      </c>
      <c r="E34" s="10"/>
      <c r="F34" s="23">
        <v>45013</v>
      </c>
      <c r="G34" s="4" t="s">
        <v>533</v>
      </c>
      <c r="H34" s="3"/>
      <c r="I34" s="13">
        <v>203829</v>
      </c>
      <c r="J34" s="13">
        <v>203829</v>
      </c>
      <c r="K34" s="13">
        <v>203810</v>
      </c>
      <c r="L34" s="13">
        <v>203815</v>
      </c>
      <c r="M34" s="13">
        <v>0</v>
      </c>
      <c r="N34" s="13">
        <v>14</v>
      </c>
      <c r="O34" s="13">
        <v>0</v>
      </c>
      <c r="P34" s="6">
        <f t="shared" si="5"/>
        <v>14</v>
      </c>
      <c r="Q34" s="13">
        <v>0</v>
      </c>
      <c r="R34" s="13">
        <v>203829</v>
      </c>
      <c r="S34" s="13">
        <v>0</v>
      </c>
      <c r="T34" s="13">
        <v>0</v>
      </c>
      <c r="U34" s="6">
        <f t="shared" si="6"/>
        <v>0</v>
      </c>
      <c r="V34" s="13">
        <v>514</v>
      </c>
      <c r="W34" s="23">
        <v>49733</v>
      </c>
      <c r="X34" s="10">
        <v>1</v>
      </c>
      <c r="Y34" s="10" t="s">
        <v>710</v>
      </c>
      <c r="Z34" s="10" t="s">
        <v>51</v>
      </c>
      <c r="AA34" s="3"/>
      <c r="AB34" s="4" t="s">
        <v>1</v>
      </c>
      <c r="AC34" s="11" t="s">
        <v>359</v>
      </c>
      <c r="AD34" s="4" t="s">
        <v>414</v>
      </c>
      <c r="AE34" s="4" t="s">
        <v>1</v>
      </c>
      <c r="AF34" s="10">
        <v>6</v>
      </c>
      <c r="AG34" s="12" t="str">
        <f t="shared" si="7"/>
        <v>1.A FE</v>
      </c>
    </row>
    <row r="35" spans="2:33" ht="42" x14ac:dyDescent="0.3">
      <c r="B35" s="4" t="s">
        <v>112</v>
      </c>
      <c r="C35" s="4" t="s">
        <v>872</v>
      </c>
      <c r="D35" s="11" t="s">
        <v>764</v>
      </c>
      <c r="E35" s="10"/>
      <c r="F35" s="23">
        <v>45013</v>
      </c>
      <c r="G35" s="4" t="s">
        <v>533</v>
      </c>
      <c r="H35" s="3"/>
      <c r="I35" s="13">
        <v>84342</v>
      </c>
      <c r="J35" s="13">
        <v>84342</v>
      </c>
      <c r="K35" s="13">
        <v>84329</v>
      </c>
      <c r="L35" s="13">
        <v>84332</v>
      </c>
      <c r="M35" s="13">
        <v>0</v>
      </c>
      <c r="N35" s="13">
        <v>10</v>
      </c>
      <c r="O35" s="13">
        <v>0</v>
      </c>
      <c r="P35" s="6">
        <f t="shared" si="5"/>
        <v>10</v>
      </c>
      <c r="Q35" s="13">
        <v>0</v>
      </c>
      <c r="R35" s="13">
        <v>84342</v>
      </c>
      <c r="S35" s="13">
        <v>0</v>
      </c>
      <c r="T35" s="13">
        <v>0</v>
      </c>
      <c r="U35" s="6">
        <f t="shared" si="6"/>
        <v>0</v>
      </c>
      <c r="V35" s="13">
        <v>342</v>
      </c>
      <c r="W35" s="23">
        <v>49733</v>
      </c>
      <c r="X35" s="10">
        <v>1</v>
      </c>
      <c r="Y35" s="10" t="s">
        <v>296</v>
      </c>
      <c r="Z35" s="10" t="s">
        <v>51</v>
      </c>
      <c r="AA35" s="3"/>
      <c r="AB35" s="4" t="s">
        <v>1</v>
      </c>
      <c r="AC35" s="11" t="s">
        <v>359</v>
      </c>
      <c r="AD35" s="4" t="s">
        <v>172</v>
      </c>
      <c r="AE35" s="4" t="s">
        <v>1</v>
      </c>
      <c r="AF35" s="10">
        <v>6</v>
      </c>
      <c r="AG35" s="12" t="str">
        <f t="shared" si="7"/>
        <v>1.G FE</v>
      </c>
    </row>
    <row r="36" spans="2:33" ht="42" x14ac:dyDescent="0.3">
      <c r="B36" s="4" t="s">
        <v>402</v>
      </c>
      <c r="C36" s="4" t="s">
        <v>360</v>
      </c>
      <c r="D36" s="11" t="s">
        <v>873</v>
      </c>
      <c r="E36" s="10"/>
      <c r="F36" s="23">
        <v>45005</v>
      </c>
      <c r="G36" s="4" t="s">
        <v>533</v>
      </c>
      <c r="H36" s="3"/>
      <c r="I36" s="13">
        <v>315562</v>
      </c>
      <c r="J36" s="13">
        <v>315562</v>
      </c>
      <c r="K36" s="13">
        <v>315425</v>
      </c>
      <c r="L36" s="13">
        <v>315442</v>
      </c>
      <c r="M36" s="13">
        <v>0</v>
      </c>
      <c r="N36" s="13">
        <v>121</v>
      </c>
      <c r="O36" s="13">
        <v>0</v>
      </c>
      <c r="P36" s="6">
        <f t="shared" si="5"/>
        <v>121</v>
      </c>
      <c r="Q36" s="13">
        <v>0</v>
      </c>
      <c r="R36" s="13">
        <v>315562</v>
      </c>
      <c r="S36" s="13">
        <v>0</v>
      </c>
      <c r="T36" s="13">
        <v>0</v>
      </c>
      <c r="U36" s="6">
        <f t="shared" si="6"/>
        <v>0</v>
      </c>
      <c r="V36" s="13">
        <v>1177</v>
      </c>
      <c r="W36" s="23">
        <v>53622</v>
      </c>
      <c r="X36" s="10">
        <v>1</v>
      </c>
      <c r="Y36" s="10" t="s">
        <v>53</v>
      </c>
      <c r="Z36" s="10" t="s">
        <v>51</v>
      </c>
      <c r="AA36" s="3"/>
      <c r="AB36" s="4" t="s">
        <v>1</v>
      </c>
      <c r="AC36" s="11" t="s">
        <v>196</v>
      </c>
      <c r="AD36" s="4" t="s">
        <v>172</v>
      </c>
      <c r="AE36" s="4" t="s">
        <v>1</v>
      </c>
      <c r="AF36" s="10">
        <v>6</v>
      </c>
      <c r="AG36" s="12" t="str">
        <f t="shared" si="7"/>
        <v>1.F FE</v>
      </c>
    </row>
    <row r="37" spans="2:33" ht="28" x14ac:dyDescent="0.3">
      <c r="B37" s="4" t="s">
        <v>635</v>
      </c>
      <c r="C37" s="4" t="s">
        <v>361</v>
      </c>
      <c r="D37" s="11" t="s">
        <v>197</v>
      </c>
      <c r="E37" s="10"/>
      <c r="F37" s="23">
        <v>44972</v>
      </c>
      <c r="G37" s="4" t="s">
        <v>130</v>
      </c>
      <c r="H37" s="3"/>
      <c r="I37" s="13">
        <v>5000000</v>
      </c>
      <c r="J37" s="13">
        <v>5000000</v>
      </c>
      <c r="K37" s="13">
        <v>4987184</v>
      </c>
      <c r="L37" s="13">
        <v>4999377</v>
      </c>
      <c r="M37" s="13">
        <v>0</v>
      </c>
      <c r="N37" s="13">
        <v>623</v>
      </c>
      <c r="O37" s="13">
        <v>0</v>
      </c>
      <c r="P37" s="6">
        <f t="shared" si="5"/>
        <v>623</v>
      </c>
      <c r="Q37" s="13">
        <v>0</v>
      </c>
      <c r="R37" s="13">
        <v>5000000</v>
      </c>
      <c r="S37" s="13">
        <v>0</v>
      </c>
      <c r="T37" s="13">
        <v>0</v>
      </c>
      <c r="U37" s="6">
        <f t="shared" si="6"/>
        <v>0</v>
      </c>
      <c r="V37" s="13">
        <v>68750</v>
      </c>
      <c r="W37" s="23">
        <v>44972</v>
      </c>
      <c r="X37" s="10">
        <v>1</v>
      </c>
      <c r="Y37" s="10" t="s">
        <v>53</v>
      </c>
      <c r="Z37" s="10" t="s">
        <v>51</v>
      </c>
      <c r="AA37" s="3"/>
      <c r="AB37" s="4" t="s">
        <v>415</v>
      </c>
      <c r="AC37" s="4" t="s">
        <v>134</v>
      </c>
      <c r="AD37" s="4" t="s">
        <v>1</v>
      </c>
      <c r="AE37" s="4" t="s">
        <v>1</v>
      </c>
      <c r="AF37" s="10">
        <v>6</v>
      </c>
      <c r="AG37" s="12" t="str">
        <f t="shared" si="7"/>
        <v>1.F FE</v>
      </c>
    </row>
    <row r="38" spans="2:33" ht="42" x14ac:dyDescent="0.3">
      <c r="B38" s="4" t="s">
        <v>113</v>
      </c>
      <c r="C38" s="4" t="s">
        <v>650</v>
      </c>
      <c r="D38" s="11" t="s">
        <v>534</v>
      </c>
      <c r="E38" s="10"/>
      <c r="F38" s="23">
        <v>45013</v>
      </c>
      <c r="G38" s="4" t="s">
        <v>533</v>
      </c>
      <c r="H38" s="3"/>
      <c r="I38" s="13">
        <v>210961</v>
      </c>
      <c r="J38" s="13">
        <v>210961</v>
      </c>
      <c r="K38" s="13">
        <v>210915</v>
      </c>
      <c r="L38" s="13">
        <v>210809</v>
      </c>
      <c r="M38" s="13">
        <v>0</v>
      </c>
      <c r="N38" s="13">
        <v>152</v>
      </c>
      <c r="O38" s="13">
        <v>0</v>
      </c>
      <c r="P38" s="6">
        <f t="shared" si="5"/>
        <v>152</v>
      </c>
      <c r="Q38" s="13">
        <v>0</v>
      </c>
      <c r="R38" s="13">
        <v>210961</v>
      </c>
      <c r="S38" s="13">
        <v>0</v>
      </c>
      <c r="T38" s="13">
        <v>0</v>
      </c>
      <c r="U38" s="6">
        <f t="shared" si="6"/>
        <v>0</v>
      </c>
      <c r="V38" s="13">
        <v>-8109</v>
      </c>
      <c r="W38" s="23">
        <v>50311</v>
      </c>
      <c r="X38" s="10">
        <v>1</v>
      </c>
      <c r="Y38" s="10" t="s">
        <v>710</v>
      </c>
      <c r="Z38" s="10" t="s">
        <v>51</v>
      </c>
      <c r="AA38" s="3"/>
      <c r="AB38" s="4" t="s">
        <v>1</v>
      </c>
      <c r="AC38" s="11" t="s">
        <v>359</v>
      </c>
      <c r="AD38" s="4" t="s">
        <v>172</v>
      </c>
      <c r="AE38" s="4" t="s">
        <v>1</v>
      </c>
      <c r="AF38" s="10">
        <v>6</v>
      </c>
      <c r="AG38" s="12" t="str">
        <f t="shared" si="7"/>
        <v>1.A FE</v>
      </c>
    </row>
    <row r="39" spans="2:33" ht="42" x14ac:dyDescent="0.3">
      <c r="B39" s="4" t="s">
        <v>351</v>
      </c>
      <c r="C39" s="4" t="s">
        <v>651</v>
      </c>
      <c r="D39" s="11" t="s">
        <v>478</v>
      </c>
      <c r="E39" s="10"/>
      <c r="F39" s="23">
        <v>45013</v>
      </c>
      <c r="G39" s="4" t="s">
        <v>533</v>
      </c>
      <c r="H39" s="3"/>
      <c r="I39" s="13">
        <v>79109</v>
      </c>
      <c r="J39" s="13">
        <v>79109</v>
      </c>
      <c r="K39" s="13">
        <v>79090</v>
      </c>
      <c r="L39" s="13">
        <v>79092</v>
      </c>
      <c r="M39" s="13">
        <v>0</v>
      </c>
      <c r="N39" s="13">
        <v>17</v>
      </c>
      <c r="O39" s="13">
        <v>0</v>
      </c>
      <c r="P39" s="6">
        <f t="shared" si="5"/>
        <v>17</v>
      </c>
      <c r="Q39" s="13">
        <v>0</v>
      </c>
      <c r="R39" s="13">
        <v>79109</v>
      </c>
      <c r="S39" s="13">
        <v>0</v>
      </c>
      <c r="T39" s="13">
        <v>0</v>
      </c>
      <c r="U39" s="6">
        <f t="shared" si="6"/>
        <v>0</v>
      </c>
      <c r="V39" s="13">
        <v>582</v>
      </c>
      <c r="W39" s="23">
        <v>50311</v>
      </c>
      <c r="X39" s="10">
        <v>1</v>
      </c>
      <c r="Y39" s="10" t="s">
        <v>296</v>
      </c>
      <c r="Z39" s="10" t="s">
        <v>51</v>
      </c>
      <c r="AA39" s="3"/>
      <c r="AB39" s="4" t="s">
        <v>1</v>
      </c>
      <c r="AC39" s="11" t="s">
        <v>359</v>
      </c>
      <c r="AD39" s="4" t="s">
        <v>172</v>
      </c>
      <c r="AE39" s="4" t="s">
        <v>1</v>
      </c>
      <c r="AF39" s="10">
        <v>6</v>
      </c>
      <c r="AG39" s="12" t="str">
        <f t="shared" si="7"/>
        <v>1.G FE</v>
      </c>
    </row>
    <row r="40" spans="2:33" ht="42" x14ac:dyDescent="0.3">
      <c r="B40" s="4" t="s">
        <v>575</v>
      </c>
      <c r="C40" s="4" t="s">
        <v>535</v>
      </c>
      <c r="D40" s="11" t="s">
        <v>765</v>
      </c>
      <c r="E40" s="10"/>
      <c r="F40" s="23">
        <v>44999</v>
      </c>
      <c r="G40" s="4" t="s">
        <v>533</v>
      </c>
      <c r="H40" s="3"/>
      <c r="I40" s="13">
        <v>491782</v>
      </c>
      <c r="J40" s="13">
        <v>491782</v>
      </c>
      <c r="K40" s="13">
        <v>491759</v>
      </c>
      <c r="L40" s="13">
        <v>491767</v>
      </c>
      <c r="M40" s="13">
        <v>0</v>
      </c>
      <c r="N40" s="13">
        <v>15</v>
      </c>
      <c r="O40" s="13">
        <v>0</v>
      </c>
      <c r="P40" s="6">
        <f t="shared" si="5"/>
        <v>15</v>
      </c>
      <c r="Q40" s="13">
        <v>0</v>
      </c>
      <c r="R40" s="13">
        <v>491782</v>
      </c>
      <c r="S40" s="13">
        <v>0</v>
      </c>
      <c r="T40" s="13">
        <v>0</v>
      </c>
      <c r="U40" s="6">
        <f t="shared" si="6"/>
        <v>0</v>
      </c>
      <c r="V40" s="13">
        <v>2810</v>
      </c>
      <c r="W40" s="23">
        <v>46461</v>
      </c>
      <c r="X40" s="10">
        <v>1</v>
      </c>
      <c r="Y40" s="10" t="s">
        <v>710</v>
      </c>
      <c r="Z40" s="10" t="s">
        <v>51</v>
      </c>
      <c r="AA40" s="3"/>
      <c r="AB40" s="4" t="s">
        <v>1</v>
      </c>
      <c r="AC40" s="11" t="s">
        <v>310</v>
      </c>
      <c r="AD40" s="4" t="s">
        <v>172</v>
      </c>
      <c r="AE40" s="4" t="s">
        <v>1</v>
      </c>
      <c r="AF40" s="10">
        <v>6</v>
      </c>
      <c r="AG40" s="12" t="str">
        <f t="shared" si="7"/>
        <v>1.A FE</v>
      </c>
    </row>
    <row r="41" spans="2:33" ht="42" x14ac:dyDescent="0.3">
      <c r="B41" s="4" t="s">
        <v>806</v>
      </c>
      <c r="C41" s="4" t="s">
        <v>198</v>
      </c>
      <c r="D41" s="11" t="s">
        <v>135</v>
      </c>
      <c r="E41" s="10"/>
      <c r="F41" s="23">
        <v>44999</v>
      </c>
      <c r="G41" s="4" t="s">
        <v>533</v>
      </c>
      <c r="H41" s="3"/>
      <c r="I41" s="13">
        <v>598402</v>
      </c>
      <c r="J41" s="13">
        <v>598402</v>
      </c>
      <c r="K41" s="13">
        <v>598393</v>
      </c>
      <c r="L41" s="13">
        <v>598395</v>
      </c>
      <c r="M41" s="13">
        <v>0</v>
      </c>
      <c r="N41" s="13">
        <v>8</v>
      </c>
      <c r="O41" s="13">
        <v>0</v>
      </c>
      <c r="P41" s="6">
        <f t="shared" si="5"/>
        <v>8</v>
      </c>
      <c r="Q41" s="13">
        <v>0</v>
      </c>
      <c r="R41" s="13">
        <v>598402</v>
      </c>
      <c r="S41" s="13">
        <v>0</v>
      </c>
      <c r="T41" s="13">
        <v>0</v>
      </c>
      <c r="U41" s="6">
        <f t="shared" si="6"/>
        <v>0</v>
      </c>
      <c r="V41" s="13">
        <v>4032</v>
      </c>
      <c r="W41" s="23">
        <v>47315</v>
      </c>
      <c r="X41" s="10">
        <v>1</v>
      </c>
      <c r="Y41" s="10" t="s">
        <v>710</v>
      </c>
      <c r="Z41" s="10" t="s">
        <v>51</v>
      </c>
      <c r="AA41" s="3"/>
      <c r="AB41" s="4" t="s">
        <v>1</v>
      </c>
      <c r="AC41" s="11" t="s">
        <v>479</v>
      </c>
      <c r="AD41" s="4" t="s">
        <v>172</v>
      </c>
      <c r="AE41" s="4" t="s">
        <v>1</v>
      </c>
      <c r="AF41" s="10">
        <v>6</v>
      </c>
      <c r="AG41" s="12" t="str">
        <f t="shared" si="7"/>
        <v>1.A FE</v>
      </c>
    </row>
    <row r="42" spans="2:33" ht="28" x14ac:dyDescent="0.3">
      <c r="B42" s="4" t="s">
        <v>115</v>
      </c>
      <c r="C42" s="4" t="s">
        <v>652</v>
      </c>
      <c r="D42" s="11" t="s">
        <v>136</v>
      </c>
      <c r="E42" s="10"/>
      <c r="F42" s="23">
        <v>45003</v>
      </c>
      <c r="G42" s="4" t="s">
        <v>533</v>
      </c>
      <c r="H42" s="3"/>
      <c r="I42" s="13">
        <v>247500</v>
      </c>
      <c r="J42" s="13">
        <v>247500</v>
      </c>
      <c r="K42" s="13">
        <v>247386</v>
      </c>
      <c r="L42" s="13">
        <v>247408</v>
      </c>
      <c r="M42" s="13">
        <v>0</v>
      </c>
      <c r="N42" s="13">
        <v>92</v>
      </c>
      <c r="O42" s="13">
        <v>0</v>
      </c>
      <c r="P42" s="6">
        <f t="shared" si="5"/>
        <v>92</v>
      </c>
      <c r="Q42" s="13">
        <v>0</v>
      </c>
      <c r="R42" s="13">
        <v>247500</v>
      </c>
      <c r="S42" s="13">
        <v>0</v>
      </c>
      <c r="T42" s="13">
        <v>0</v>
      </c>
      <c r="U42" s="6">
        <f t="shared" si="6"/>
        <v>0</v>
      </c>
      <c r="V42" s="13">
        <v>858</v>
      </c>
      <c r="W42" s="23">
        <v>53223</v>
      </c>
      <c r="X42" s="10">
        <v>1</v>
      </c>
      <c r="Y42" s="10" t="s">
        <v>53</v>
      </c>
      <c r="Z42" s="10" t="s">
        <v>51</v>
      </c>
      <c r="AA42" s="3"/>
      <c r="AB42" s="4" t="s">
        <v>1</v>
      </c>
      <c r="AC42" s="11" t="s">
        <v>137</v>
      </c>
      <c r="AD42" s="4" t="s">
        <v>172</v>
      </c>
      <c r="AE42" s="4" t="s">
        <v>1</v>
      </c>
      <c r="AF42" s="10">
        <v>6</v>
      </c>
      <c r="AG42" s="12" t="str">
        <f t="shared" si="7"/>
        <v>1.F FE</v>
      </c>
    </row>
    <row r="43" spans="2:33" ht="28" x14ac:dyDescent="0.3">
      <c r="B43" s="4" t="s">
        <v>353</v>
      </c>
      <c r="C43" s="4" t="s">
        <v>874</v>
      </c>
      <c r="D43" s="11" t="s">
        <v>653</v>
      </c>
      <c r="E43" s="10"/>
      <c r="F43" s="23">
        <v>45003</v>
      </c>
      <c r="G43" s="4" t="s">
        <v>533</v>
      </c>
      <c r="H43" s="3"/>
      <c r="I43" s="13">
        <v>283333</v>
      </c>
      <c r="J43" s="13">
        <v>283333</v>
      </c>
      <c r="K43" s="13">
        <v>283275</v>
      </c>
      <c r="L43" s="13">
        <v>283287</v>
      </c>
      <c r="M43" s="13">
        <v>0</v>
      </c>
      <c r="N43" s="13">
        <v>46</v>
      </c>
      <c r="O43" s="13">
        <v>0</v>
      </c>
      <c r="P43" s="6">
        <f t="shared" si="5"/>
        <v>46</v>
      </c>
      <c r="Q43" s="13">
        <v>0</v>
      </c>
      <c r="R43" s="13">
        <v>283333</v>
      </c>
      <c r="S43" s="13">
        <v>0</v>
      </c>
      <c r="T43" s="13">
        <v>0</v>
      </c>
      <c r="U43" s="6">
        <f t="shared" si="6"/>
        <v>0</v>
      </c>
      <c r="V43" s="13">
        <v>1006</v>
      </c>
      <c r="W43" s="23">
        <v>53253</v>
      </c>
      <c r="X43" s="10">
        <v>1</v>
      </c>
      <c r="Y43" s="10" t="s">
        <v>53</v>
      </c>
      <c r="Z43" s="10" t="s">
        <v>51</v>
      </c>
      <c r="AA43" s="3"/>
      <c r="AB43" s="4" t="s">
        <v>1</v>
      </c>
      <c r="AC43" s="11" t="s">
        <v>311</v>
      </c>
      <c r="AD43" s="4" t="s">
        <v>1</v>
      </c>
      <c r="AE43" s="4" t="s">
        <v>1</v>
      </c>
      <c r="AF43" s="10">
        <v>6</v>
      </c>
      <c r="AG43" s="12" t="str">
        <f t="shared" si="7"/>
        <v>1.F FE</v>
      </c>
    </row>
    <row r="44" spans="2:33" ht="28" x14ac:dyDescent="0.3">
      <c r="B44" s="4" t="s">
        <v>576</v>
      </c>
      <c r="C44" s="4" t="s">
        <v>722</v>
      </c>
      <c r="D44" s="11" t="s">
        <v>79</v>
      </c>
      <c r="E44" s="10"/>
      <c r="F44" s="23">
        <v>44972</v>
      </c>
      <c r="G44" s="4" t="s">
        <v>533</v>
      </c>
      <c r="H44" s="3"/>
      <c r="I44" s="13">
        <v>5000000</v>
      </c>
      <c r="J44" s="13">
        <v>5000000</v>
      </c>
      <c r="K44" s="13">
        <v>4998973</v>
      </c>
      <c r="L44" s="13">
        <v>4999667</v>
      </c>
      <c r="M44" s="13">
        <v>0</v>
      </c>
      <c r="N44" s="13">
        <v>333</v>
      </c>
      <c r="O44" s="13">
        <v>0</v>
      </c>
      <c r="P44" s="6">
        <f t="shared" si="5"/>
        <v>333</v>
      </c>
      <c r="Q44" s="13">
        <v>0</v>
      </c>
      <c r="R44" s="13">
        <v>5000000</v>
      </c>
      <c r="S44" s="13">
        <v>0</v>
      </c>
      <c r="T44" s="13">
        <v>0</v>
      </c>
      <c r="U44" s="6">
        <f t="shared" si="6"/>
        <v>0</v>
      </c>
      <c r="V44" s="13">
        <v>27833</v>
      </c>
      <c r="W44" s="23">
        <v>46218</v>
      </c>
      <c r="X44" s="10">
        <v>1</v>
      </c>
      <c r="Y44" s="10" t="s">
        <v>710</v>
      </c>
      <c r="Z44" s="10" t="s">
        <v>51</v>
      </c>
      <c r="AA44" s="3"/>
      <c r="AB44" s="4" t="s">
        <v>1</v>
      </c>
      <c r="AC44" s="11" t="s">
        <v>199</v>
      </c>
      <c r="AD44" s="4" t="s">
        <v>1</v>
      </c>
      <c r="AE44" s="4" t="s">
        <v>1</v>
      </c>
      <c r="AF44" s="10">
        <v>6</v>
      </c>
      <c r="AG44" s="12" t="str">
        <f t="shared" si="7"/>
        <v>1.A FE</v>
      </c>
    </row>
    <row r="45" spans="2:33" ht="28" x14ac:dyDescent="0.3">
      <c r="B45" s="4" t="s">
        <v>864</v>
      </c>
      <c r="C45" s="4" t="s">
        <v>138</v>
      </c>
      <c r="D45" s="11" t="s">
        <v>200</v>
      </c>
      <c r="E45" s="10"/>
      <c r="F45" s="23">
        <v>45011</v>
      </c>
      <c r="G45" s="4" t="s">
        <v>130</v>
      </c>
      <c r="H45" s="3"/>
      <c r="I45" s="13">
        <v>4000000</v>
      </c>
      <c r="J45" s="13">
        <v>4000000</v>
      </c>
      <c r="K45" s="13">
        <v>4105880</v>
      </c>
      <c r="L45" s="13">
        <v>4004857</v>
      </c>
      <c r="M45" s="13">
        <v>0</v>
      </c>
      <c r="N45" s="13">
        <v>-4857</v>
      </c>
      <c r="O45" s="13">
        <v>0</v>
      </c>
      <c r="P45" s="6">
        <f t="shared" si="5"/>
        <v>-4857</v>
      </c>
      <c r="Q45" s="13">
        <v>0</v>
      </c>
      <c r="R45" s="13">
        <v>4000000</v>
      </c>
      <c r="S45" s="13">
        <v>0</v>
      </c>
      <c r="T45" s="13">
        <v>0</v>
      </c>
      <c r="U45" s="6">
        <f t="shared" si="6"/>
        <v>0</v>
      </c>
      <c r="V45" s="13">
        <v>64356</v>
      </c>
      <c r="W45" s="23">
        <v>45011</v>
      </c>
      <c r="X45" s="10">
        <v>1</v>
      </c>
      <c r="Y45" s="10" t="s">
        <v>296</v>
      </c>
      <c r="Z45" s="10"/>
      <c r="AA45" s="3"/>
      <c r="AB45" s="4" t="s">
        <v>1</v>
      </c>
      <c r="AC45" s="4" t="s">
        <v>591</v>
      </c>
      <c r="AD45" s="4" t="s">
        <v>591</v>
      </c>
      <c r="AE45" s="4" t="s">
        <v>1</v>
      </c>
      <c r="AF45" s="10">
        <v>6</v>
      </c>
      <c r="AG45" s="12" t="str">
        <f t="shared" si="7"/>
        <v xml:space="preserve">1.G </v>
      </c>
    </row>
    <row r="46" spans="2:33" ht="28" x14ac:dyDescent="0.3">
      <c r="B46" s="4" t="s">
        <v>181</v>
      </c>
      <c r="C46" s="4" t="s">
        <v>480</v>
      </c>
      <c r="D46" s="11" t="s">
        <v>766</v>
      </c>
      <c r="E46" s="10"/>
      <c r="F46" s="23">
        <v>44986</v>
      </c>
      <c r="G46" s="4" t="s">
        <v>130</v>
      </c>
      <c r="H46" s="3"/>
      <c r="I46" s="13">
        <v>3000000</v>
      </c>
      <c r="J46" s="13">
        <v>3000000</v>
      </c>
      <c r="K46" s="13">
        <v>2996280</v>
      </c>
      <c r="L46" s="13">
        <v>2999867</v>
      </c>
      <c r="M46" s="13">
        <v>0</v>
      </c>
      <c r="N46" s="13">
        <v>133</v>
      </c>
      <c r="O46" s="13">
        <v>0</v>
      </c>
      <c r="P46" s="6">
        <f t="shared" si="5"/>
        <v>133</v>
      </c>
      <c r="Q46" s="13">
        <v>0</v>
      </c>
      <c r="R46" s="13">
        <v>3000000</v>
      </c>
      <c r="S46" s="13">
        <v>0</v>
      </c>
      <c r="T46" s="13">
        <v>0</v>
      </c>
      <c r="U46" s="6">
        <f t="shared" si="6"/>
        <v>0</v>
      </c>
      <c r="V46" s="13">
        <v>48750</v>
      </c>
      <c r="W46" s="23">
        <v>44986</v>
      </c>
      <c r="X46" s="10">
        <v>1</v>
      </c>
      <c r="Y46" s="10" t="s">
        <v>53</v>
      </c>
      <c r="Z46" s="10" t="s">
        <v>51</v>
      </c>
      <c r="AA46" s="3"/>
      <c r="AB46" s="4" t="s">
        <v>80</v>
      </c>
      <c r="AC46" s="4" t="s">
        <v>536</v>
      </c>
      <c r="AD46" s="4" t="s">
        <v>172</v>
      </c>
      <c r="AE46" s="4" t="s">
        <v>1</v>
      </c>
      <c r="AF46" s="10">
        <v>6</v>
      </c>
      <c r="AG46" s="12" t="str">
        <f t="shared" si="7"/>
        <v>1.F FE</v>
      </c>
    </row>
    <row r="47" spans="2:33" ht="28" x14ac:dyDescent="0.3">
      <c r="B47" s="4" t="s">
        <v>407</v>
      </c>
      <c r="C47" s="4" t="s">
        <v>140</v>
      </c>
      <c r="D47" s="11" t="s">
        <v>141</v>
      </c>
      <c r="E47" s="10"/>
      <c r="F47" s="23">
        <v>44941</v>
      </c>
      <c r="G47" s="4" t="s">
        <v>533</v>
      </c>
      <c r="H47" s="3"/>
      <c r="I47" s="13">
        <v>2206210</v>
      </c>
      <c r="J47" s="13">
        <v>2206210</v>
      </c>
      <c r="K47" s="13">
        <v>2205673</v>
      </c>
      <c r="L47" s="13">
        <v>2205736</v>
      </c>
      <c r="M47" s="13">
        <v>0</v>
      </c>
      <c r="N47" s="13">
        <v>474</v>
      </c>
      <c r="O47" s="13">
        <v>0</v>
      </c>
      <c r="P47" s="6">
        <f t="shared" si="5"/>
        <v>474</v>
      </c>
      <c r="Q47" s="13">
        <v>0</v>
      </c>
      <c r="R47" s="13">
        <v>2206210</v>
      </c>
      <c r="S47" s="13">
        <v>0</v>
      </c>
      <c r="T47" s="13">
        <v>0</v>
      </c>
      <c r="U47" s="6">
        <f t="shared" si="6"/>
        <v>0</v>
      </c>
      <c r="V47" s="13">
        <v>7005</v>
      </c>
      <c r="W47" s="23">
        <v>47863</v>
      </c>
      <c r="X47" s="10">
        <v>1</v>
      </c>
      <c r="Y47" s="10" t="s">
        <v>53</v>
      </c>
      <c r="Z47" s="10" t="s">
        <v>51</v>
      </c>
      <c r="AA47" s="3"/>
      <c r="AB47" s="4" t="s">
        <v>1</v>
      </c>
      <c r="AC47" s="11" t="s">
        <v>362</v>
      </c>
      <c r="AD47" s="4" t="s">
        <v>172</v>
      </c>
      <c r="AE47" s="4" t="s">
        <v>1</v>
      </c>
      <c r="AF47" s="10">
        <v>6</v>
      </c>
      <c r="AG47" s="12" t="str">
        <f t="shared" si="7"/>
        <v>1.F FE</v>
      </c>
    </row>
    <row r="48" spans="2:33" ht="28" x14ac:dyDescent="0.3">
      <c r="B48" s="4" t="s">
        <v>810</v>
      </c>
      <c r="C48" s="4" t="s">
        <v>142</v>
      </c>
      <c r="D48" s="11" t="s">
        <v>17</v>
      </c>
      <c r="E48" s="10"/>
      <c r="F48" s="23">
        <v>45000</v>
      </c>
      <c r="G48" s="4" t="s">
        <v>533</v>
      </c>
      <c r="H48" s="3"/>
      <c r="I48" s="13">
        <v>4000000</v>
      </c>
      <c r="J48" s="13">
        <v>4000000</v>
      </c>
      <c r="K48" s="13">
        <v>3999882</v>
      </c>
      <c r="L48" s="13">
        <v>3999532</v>
      </c>
      <c r="M48" s="13">
        <v>0</v>
      </c>
      <c r="N48" s="13">
        <v>468</v>
      </c>
      <c r="O48" s="13">
        <v>0</v>
      </c>
      <c r="P48" s="6">
        <f t="shared" si="5"/>
        <v>468</v>
      </c>
      <c r="Q48" s="13">
        <v>0</v>
      </c>
      <c r="R48" s="13">
        <v>4000000</v>
      </c>
      <c r="S48" s="13">
        <v>0</v>
      </c>
      <c r="T48" s="13">
        <v>0</v>
      </c>
      <c r="U48" s="6">
        <f t="shared" si="6"/>
        <v>0</v>
      </c>
      <c r="V48" s="13">
        <v>30481</v>
      </c>
      <c r="W48" s="23">
        <v>47863</v>
      </c>
      <c r="X48" s="10">
        <v>2</v>
      </c>
      <c r="Y48" s="10" t="s">
        <v>4</v>
      </c>
      <c r="Z48" s="10" t="s">
        <v>51</v>
      </c>
      <c r="AA48" s="3"/>
      <c r="AB48" s="4" t="s">
        <v>1</v>
      </c>
      <c r="AC48" s="11" t="s">
        <v>362</v>
      </c>
      <c r="AD48" s="4" t="s">
        <v>172</v>
      </c>
      <c r="AE48" s="4" t="s">
        <v>1</v>
      </c>
      <c r="AF48" s="10">
        <v>6</v>
      </c>
      <c r="AG48" s="12" t="str">
        <f t="shared" si="7"/>
        <v>2.B FE</v>
      </c>
    </row>
    <row r="49" spans="2:33" ht="28" x14ac:dyDescent="0.3">
      <c r="B49" s="4" t="s">
        <v>118</v>
      </c>
      <c r="C49" s="4" t="s">
        <v>767</v>
      </c>
      <c r="D49" s="11" t="s">
        <v>537</v>
      </c>
      <c r="E49" s="10"/>
      <c r="F49" s="23">
        <v>44941</v>
      </c>
      <c r="G49" s="4" t="s">
        <v>533</v>
      </c>
      <c r="H49" s="3"/>
      <c r="I49" s="13">
        <v>2557155</v>
      </c>
      <c r="J49" s="13">
        <v>2557155</v>
      </c>
      <c r="K49" s="13">
        <v>2556560</v>
      </c>
      <c r="L49" s="13">
        <v>2556674</v>
      </c>
      <c r="M49" s="13">
        <v>0</v>
      </c>
      <c r="N49" s="13">
        <v>482</v>
      </c>
      <c r="O49" s="13">
        <v>0</v>
      </c>
      <c r="P49" s="6">
        <f t="shared" si="5"/>
        <v>482</v>
      </c>
      <c r="Q49" s="13">
        <v>0</v>
      </c>
      <c r="R49" s="13">
        <v>2557155</v>
      </c>
      <c r="S49" s="13">
        <v>0</v>
      </c>
      <c r="T49" s="13">
        <v>0</v>
      </c>
      <c r="U49" s="6">
        <f t="shared" si="6"/>
        <v>0</v>
      </c>
      <c r="V49" s="13">
        <v>7117</v>
      </c>
      <c r="W49" s="23">
        <v>47953</v>
      </c>
      <c r="X49" s="10">
        <v>1</v>
      </c>
      <c r="Y49" s="10" t="s">
        <v>53</v>
      </c>
      <c r="Z49" s="10" t="s">
        <v>51</v>
      </c>
      <c r="AA49" s="3"/>
      <c r="AB49" s="4" t="s">
        <v>1</v>
      </c>
      <c r="AC49" s="11" t="s">
        <v>362</v>
      </c>
      <c r="AD49" s="4" t="s">
        <v>172</v>
      </c>
      <c r="AE49" s="4" t="s">
        <v>1</v>
      </c>
      <c r="AF49" s="10">
        <v>6</v>
      </c>
      <c r="AG49" s="12" t="str">
        <f t="shared" si="7"/>
        <v>1.F FE</v>
      </c>
    </row>
    <row r="50" spans="2:33" ht="28" x14ac:dyDescent="0.3">
      <c r="B50" s="4" t="s">
        <v>355</v>
      </c>
      <c r="C50" s="4" t="s">
        <v>768</v>
      </c>
      <c r="D50" s="11" t="s">
        <v>821</v>
      </c>
      <c r="E50" s="10"/>
      <c r="F50" s="23">
        <v>45000</v>
      </c>
      <c r="G50" s="4" t="s">
        <v>533</v>
      </c>
      <c r="H50" s="3"/>
      <c r="I50" s="13">
        <v>3000000</v>
      </c>
      <c r="J50" s="13">
        <v>3000000</v>
      </c>
      <c r="K50" s="13">
        <v>2999040</v>
      </c>
      <c r="L50" s="13">
        <v>2999665</v>
      </c>
      <c r="M50" s="13">
        <v>0</v>
      </c>
      <c r="N50" s="13">
        <v>335</v>
      </c>
      <c r="O50" s="13">
        <v>0</v>
      </c>
      <c r="P50" s="6">
        <f t="shared" si="5"/>
        <v>335</v>
      </c>
      <c r="Q50" s="13">
        <v>0</v>
      </c>
      <c r="R50" s="13">
        <v>3000000</v>
      </c>
      <c r="S50" s="13">
        <v>0</v>
      </c>
      <c r="T50" s="13">
        <v>0</v>
      </c>
      <c r="U50" s="6">
        <f t="shared" si="6"/>
        <v>0</v>
      </c>
      <c r="V50" s="13">
        <v>20532</v>
      </c>
      <c r="W50" s="23">
        <v>47953</v>
      </c>
      <c r="X50" s="10">
        <v>2</v>
      </c>
      <c r="Y50" s="10" t="s">
        <v>4</v>
      </c>
      <c r="Z50" s="10" t="s">
        <v>51</v>
      </c>
      <c r="AA50" s="3"/>
      <c r="AB50" s="4" t="s">
        <v>1</v>
      </c>
      <c r="AC50" s="11" t="s">
        <v>362</v>
      </c>
      <c r="AD50" s="4" t="s">
        <v>172</v>
      </c>
      <c r="AE50" s="4" t="s">
        <v>1</v>
      </c>
      <c r="AF50" s="10">
        <v>6</v>
      </c>
      <c r="AG50" s="12" t="str">
        <f t="shared" si="7"/>
        <v>2.B FE</v>
      </c>
    </row>
    <row r="51" spans="2:33" ht="42" x14ac:dyDescent="0.3">
      <c r="B51" s="4" t="s">
        <v>579</v>
      </c>
      <c r="C51" s="4" t="s">
        <v>143</v>
      </c>
      <c r="D51" s="11" t="s">
        <v>592</v>
      </c>
      <c r="E51" s="10"/>
      <c r="F51" s="23">
        <v>44979</v>
      </c>
      <c r="G51" s="4" t="s">
        <v>533</v>
      </c>
      <c r="H51" s="3"/>
      <c r="I51" s="13">
        <v>30000</v>
      </c>
      <c r="J51" s="13">
        <v>30000</v>
      </c>
      <c r="K51" s="13">
        <v>30000</v>
      </c>
      <c r="L51" s="13">
        <v>30000</v>
      </c>
      <c r="M51" s="13">
        <v>0</v>
      </c>
      <c r="N51" s="13">
        <v>0</v>
      </c>
      <c r="O51" s="13">
        <v>0</v>
      </c>
      <c r="P51" s="6">
        <f t="shared" si="5"/>
        <v>0</v>
      </c>
      <c r="Q51" s="13">
        <v>0</v>
      </c>
      <c r="R51" s="13">
        <v>30000</v>
      </c>
      <c r="S51" s="13">
        <v>0</v>
      </c>
      <c r="T51" s="13">
        <v>0</v>
      </c>
      <c r="U51" s="6">
        <f t="shared" si="6"/>
        <v>0</v>
      </c>
      <c r="V51" s="13">
        <v>187</v>
      </c>
      <c r="W51" s="23">
        <v>55477</v>
      </c>
      <c r="X51" s="10">
        <v>2</v>
      </c>
      <c r="Y51" s="10" t="s">
        <v>4</v>
      </c>
      <c r="Z51" s="10" t="s">
        <v>51</v>
      </c>
      <c r="AA51" s="3"/>
      <c r="AB51" s="4" t="s">
        <v>1</v>
      </c>
      <c r="AC51" s="11" t="s">
        <v>363</v>
      </c>
      <c r="AD51" s="4" t="s">
        <v>172</v>
      </c>
      <c r="AE51" s="4" t="s">
        <v>1</v>
      </c>
      <c r="AF51" s="10">
        <v>6</v>
      </c>
      <c r="AG51" s="12" t="str">
        <f t="shared" si="7"/>
        <v>2.B FE</v>
      </c>
    </row>
    <row r="52" spans="2:33" ht="28" x14ac:dyDescent="0.3">
      <c r="B52" s="4" t="s">
        <v>812</v>
      </c>
      <c r="C52" s="4" t="s">
        <v>18</v>
      </c>
      <c r="D52" s="11" t="s">
        <v>538</v>
      </c>
      <c r="E52" s="10"/>
      <c r="F52" s="23">
        <v>45012</v>
      </c>
      <c r="G52" s="4" t="s">
        <v>312</v>
      </c>
      <c r="H52" s="3"/>
      <c r="I52" s="13">
        <v>4962700</v>
      </c>
      <c r="J52" s="13">
        <v>5000000</v>
      </c>
      <c r="K52" s="13">
        <v>4990589</v>
      </c>
      <c r="L52" s="13">
        <v>4993340</v>
      </c>
      <c r="M52" s="13">
        <v>0</v>
      </c>
      <c r="N52" s="13">
        <v>396</v>
      </c>
      <c r="O52" s="13">
        <v>0</v>
      </c>
      <c r="P52" s="6">
        <f t="shared" si="5"/>
        <v>396</v>
      </c>
      <c r="Q52" s="13">
        <v>0</v>
      </c>
      <c r="R52" s="13">
        <v>4993736</v>
      </c>
      <c r="S52" s="13">
        <v>0</v>
      </c>
      <c r="T52" s="13">
        <v>-31036</v>
      </c>
      <c r="U52" s="6">
        <f t="shared" si="6"/>
        <v>-31036</v>
      </c>
      <c r="V52" s="13">
        <v>121139</v>
      </c>
      <c r="W52" s="23">
        <v>46296</v>
      </c>
      <c r="X52" s="10">
        <v>2</v>
      </c>
      <c r="Y52" s="10" t="s">
        <v>4</v>
      </c>
      <c r="Z52" s="10" t="s">
        <v>51</v>
      </c>
      <c r="AA52" s="3"/>
      <c r="AB52" s="4" t="s">
        <v>1</v>
      </c>
      <c r="AC52" s="11" t="s">
        <v>313</v>
      </c>
      <c r="AD52" s="4" t="s">
        <v>1</v>
      </c>
      <c r="AE52" s="4" t="s">
        <v>1</v>
      </c>
      <c r="AF52" s="10">
        <v>6</v>
      </c>
      <c r="AG52" s="12" t="str">
        <f t="shared" si="7"/>
        <v>2.B FE</v>
      </c>
    </row>
    <row r="53" spans="2:33" ht="42" x14ac:dyDescent="0.3">
      <c r="B53" s="4" t="s">
        <v>183</v>
      </c>
      <c r="C53" s="4" t="s">
        <v>481</v>
      </c>
      <c r="D53" s="11" t="s">
        <v>81</v>
      </c>
      <c r="E53" s="10"/>
      <c r="F53" s="23">
        <v>44951</v>
      </c>
      <c r="G53" s="4" t="s">
        <v>533</v>
      </c>
      <c r="H53" s="3"/>
      <c r="I53" s="13">
        <v>10000</v>
      </c>
      <c r="J53" s="13">
        <v>10000</v>
      </c>
      <c r="K53" s="13">
        <v>10000</v>
      </c>
      <c r="L53" s="13">
        <v>10000</v>
      </c>
      <c r="M53" s="13">
        <v>0</v>
      </c>
      <c r="N53" s="13">
        <v>0</v>
      </c>
      <c r="O53" s="13">
        <v>0</v>
      </c>
      <c r="P53" s="6">
        <f t="shared" si="5"/>
        <v>0</v>
      </c>
      <c r="Q53" s="13">
        <v>0</v>
      </c>
      <c r="R53" s="13">
        <v>10000</v>
      </c>
      <c r="S53" s="13">
        <v>0</v>
      </c>
      <c r="T53" s="13">
        <v>0</v>
      </c>
      <c r="U53" s="6">
        <f t="shared" si="6"/>
        <v>0</v>
      </c>
      <c r="V53" s="13">
        <v>103</v>
      </c>
      <c r="W53" s="23">
        <v>54264</v>
      </c>
      <c r="X53" s="10">
        <v>2</v>
      </c>
      <c r="Y53" s="10" t="s">
        <v>710</v>
      </c>
      <c r="Z53" s="10" t="s">
        <v>51</v>
      </c>
      <c r="AA53" s="3"/>
      <c r="AB53" s="4" t="s">
        <v>1</v>
      </c>
      <c r="AC53" s="11" t="s">
        <v>593</v>
      </c>
      <c r="AD53" s="4" t="s">
        <v>172</v>
      </c>
      <c r="AE53" s="4" t="s">
        <v>1</v>
      </c>
      <c r="AF53" s="10">
        <v>6</v>
      </c>
      <c r="AG53" s="12" t="str">
        <f t="shared" si="7"/>
        <v>2.A FE</v>
      </c>
    </row>
    <row r="54" spans="2:33" ht="42" x14ac:dyDescent="0.3">
      <c r="B54" s="4" t="s">
        <v>408</v>
      </c>
      <c r="C54" s="4" t="s">
        <v>201</v>
      </c>
      <c r="D54" s="11" t="s">
        <v>144</v>
      </c>
      <c r="E54" s="10"/>
      <c r="F54" s="23">
        <v>44951</v>
      </c>
      <c r="G54" s="4" t="s">
        <v>533</v>
      </c>
      <c r="H54" s="3"/>
      <c r="I54" s="13">
        <v>25000</v>
      </c>
      <c r="J54" s="13">
        <v>25000</v>
      </c>
      <c r="K54" s="13">
        <v>25000</v>
      </c>
      <c r="L54" s="13">
        <v>25000</v>
      </c>
      <c r="M54" s="13">
        <v>0</v>
      </c>
      <c r="N54" s="13">
        <v>0</v>
      </c>
      <c r="O54" s="13">
        <v>0</v>
      </c>
      <c r="P54" s="6">
        <f t="shared" si="5"/>
        <v>0</v>
      </c>
      <c r="Q54" s="13">
        <v>0</v>
      </c>
      <c r="R54" s="13">
        <v>25000</v>
      </c>
      <c r="S54" s="13">
        <v>0</v>
      </c>
      <c r="T54" s="13">
        <v>0</v>
      </c>
      <c r="U54" s="6">
        <f t="shared" si="6"/>
        <v>0</v>
      </c>
      <c r="V54" s="13">
        <v>166</v>
      </c>
      <c r="W54" s="23">
        <v>55268</v>
      </c>
      <c r="X54" s="10">
        <v>2</v>
      </c>
      <c r="Y54" s="10" t="s">
        <v>710</v>
      </c>
      <c r="Z54" s="10" t="s">
        <v>51</v>
      </c>
      <c r="AA54" s="3"/>
      <c r="AB54" s="4" t="s">
        <v>1</v>
      </c>
      <c r="AC54" s="11" t="s">
        <v>593</v>
      </c>
      <c r="AD54" s="4" t="s">
        <v>172</v>
      </c>
      <c r="AE54" s="4" t="s">
        <v>1</v>
      </c>
      <c r="AF54" s="10">
        <v>6</v>
      </c>
      <c r="AG54" s="12" t="str">
        <f t="shared" si="7"/>
        <v>2.A FE</v>
      </c>
    </row>
    <row r="55" spans="2:33" ht="42" x14ac:dyDescent="0.3">
      <c r="B55" s="4" t="s">
        <v>654</v>
      </c>
      <c r="C55" s="4" t="s">
        <v>314</v>
      </c>
      <c r="D55" s="11" t="s">
        <v>19</v>
      </c>
      <c r="E55" s="10"/>
      <c r="F55" s="23">
        <v>44946</v>
      </c>
      <c r="G55" s="4" t="s">
        <v>533</v>
      </c>
      <c r="H55" s="3"/>
      <c r="I55" s="13">
        <v>7125</v>
      </c>
      <c r="J55" s="13">
        <v>7125</v>
      </c>
      <c r="K55" s="13">
        <v>7170</v>
      </c>
      <c r="L55" s="13">
        <v>7153</v>
      </c>
      <c r="M55" s="13">
        <v>0</v>
      </c>
      <c r="N55" s="13">
        <v>-28</v>
      </c>
      <c r="O55" s="13">
        <v>0</v>
      </c>
      <c r="P55" s="6">
        <f t="shared" si="5"/>
        <v>-28</v>
      </c>
      <c r="Q55" s="13">
        <v>0</v>
      </c>
      <c r="R55" s="13">
        <v>7125</v>
      </c>
      <c r="S55" s="13">
        <v>0</v>
      </c>
      <c r="T55" s="13">
        <v>0</v>
      </c>
      <c r="U55" s="6">
        <f t="shared" si="6"/>
        <v>0</v>
      </c>
      <c r="V55" s="13">
        <v>67</v>
      </c>
      <c r="W55" s="23">
        <v>54989</v>
      </c>
      <c r="X55" s="10">
        <v>2</v>
      </c>
      <c r="Y55" s="10" t="s">
        <v>247</v>
      </c>
      <c r="Z55" s="10" t="s">
        <v>51</v>
      </c>
      <c r="AA55" s="3"/>
      <c r="AB55" s="4" t="s">
        <v>1</v>
      </c>
      <c r="AC55" s="11" t="s">
        <v>539</v>
      </c>
      <c r="AD55" s="4" t="s">
        <v>172</v>
      </c>
      <c r="AE55" s="4" t="s">
        <v>1</v>
      </c>
      <c r="AF55" s="10">
        <v>6</v>
      </c>
      <c r="AG55" s="12" t="str">
        <f t="shared" si="7"/>
        <v>2.C FE</v>
      </c>
    </row>
    <row r="56" spans="2:33" ht="42" x14ac:dyDescent="0.3">
      <c r="B56" s="4" t="s">
        <v>875</v>
      </c>
      <c r="C56" s="4" t="s">
        <v>263</v>
      </c>
      <c r="D56" s="11" t="s">
        <v>315</v>
      </c>
      <c r="E56" s="10"/>
      <c r="F56" s="23">
        <v>44946</v>
      </c>
      <c r="G56" s="4" t="s">
        <v>533</v>
      </c>
      <c r="H56" s="3"/>
      <c r="I56" s="13">
        <v>6250</v>
      </c>
      <c r="J56" s="13">
        <v>6250</v>
      </c>
      <c r="K56" s="13">
        <v>6250</v>
      </c>
      <c r="L56" s="13">
        <v>6250</v>
      </c>
      <c r="M56" s="13">
        <v>0</v>
      </c>
      <c r="N56" s="13">
        <v>0</v>
      </c>
      <c r="O56" s="13">
        <v>0</v>
      </c>
      <c r="P56" s="6">
        <f t="shared" si="5"/>
        <v>0</v>
      </c>
      <c r="Q56" s="13">
        <v>0</v>
      </c>
      <c r="R56" s="13">
        <v>6250</v>
      </c>
      <c r="S56" s="13">
        <v>0</v>
      </c>
      <c r="T56" s="13">
        <v>0</v>
      </c>
      <c r="U56" s="6">
        <f t="shared" si="6"/>
        <v>0</v>
      </c>
      <c r="V56" s="13">
        <v>51</v>
      </c>
      <c r="W56" s="23">
        <v>55173</v>
      </c>
      <c r="X56" s="10">
        <v>2</v>
      </c>
      <c r="Y56" s="10" t="s">
        <v>247</v>
      </c>
      <c r="Z56" s="10" t="s">
        <v>51</v>
      </c>
      <c r="AA56" s="3"/>
      <c r="AB56" s="4" t="s">
        <v>1</v>
      </c>
      <c r="AC56" s="11" t="s">
        <v>539</v>
      </c>
      <c r="AD56" s="4" t="s">
        <v>172</v>
      </c>
      <c r="AE56" s="4" t="s">
        <v>1</v>
      </c>
      <c r="AF56" s="10">
        <v>6</v>
      </c>
      <c r="AG56" s="12" t="str">
        <f t="shared" si="7"/>
        <v>2.C FE</v>
      </c>
    </row>
    <row r="57" spans="2:33" ht="42" x14ac:dyDescent="0.3">
      <c r="B57" s="4" t="s">
        <v>202</v>
      </c>
      <c r="C57" s="4" t="s">
        <v>540</v>
      </c>
      <c r="D57" s="11" t="s">
        <v>316</v>
      </c>
      <c r="E57" s="10"/>
      <c r="F57" s="23">
        <v>44946</v>
      </c>
      <c r="G57" s="4" t="s">
        <v>533</v>
      </c>
      <c r="H57" s="3"/>
      <c r="I57" s="13">
        <v>10000</v>
      </c>
      <c r="J57" s="13">
        <v>10000</v>
      </c>
      <c r="K57" s="13">
        <v>10000</v>
      </c>
      <c r="L57" s="13">
        <v>10000</v>
      </c>
      <c r="M57" s="13">
        <v>0</v>
      </c>
      <c r="N57" s="13">
        <v>0</v>
      </c>
      <c r="O57" s="13">
        <v>0</v>
      </c>
      <c r="P57" s="6">
        <f t="shared" si="5"/>
        <v>0</v>
      </c>
      <c r="Q57" s="13">
        <v>0</v>
      </c>
      <c r="R57" s="13">
        <v>10000</v>
      </c>
      <c r="S57" s="13">
        <v>0</v>
      </c>
      <c r="T57" s="13">
        <v>0</v>
      </c>
      <c r="U57" s="6">
        <f t="shared" si="6"/>
        <v>0</v>
      </c>
      <c r="V57" s="13">
        <v>185</v>
      </c>
      <c r="W57" s="23">
        <v>55812</v>
      </c>
      <c r="X57" s="10">
        <v>2</v>
      </c>
      <c r="Y57" s="10" t="s">
        <v>247</v>
      </c>
      <c r="Z57" s="10" t="s">
        <v>51</v>
      </c>
      <c r="AA57" s="3"/>
      <c r="AB57" s="4" t="s">
        <v>1</v>
      </c>
      <c r="AC57" s="11" t="s">
        <v>539</v>
      </c>
      <c r="AD57" s="4" t="s">
        <v>172</v>
      </c>
      <c r="AE57" s="4" t="s">
        <v>1</v>
      </c>
      <c r="AF57" s="10">
        <v>6</v>
      </c>
      <c r="AG57" s="12" t="str">
        <f t="shared" si="7"/>
        <v>2.C FE</v>
      </c>
    </row>
    <row r="58" spans="2:33" ht="28" x14ac:dyDescent="0.3">
      <c r="B58" s="4" t="s">
        <v>594</v>
      </c>
      <c r="C58" s="4" t="s">
        <v>416</v>
      </c>
      <c r="D58" s="11" t="s">
        <v>595</v>
      </c>
      <c r="E58" s="10"/>
      <c r="F58" s="23">
        <v>44998</v>
      </c>
      <c r="G58" s="4" t="s">
        <v>75</v>
      </c>
      <c r="H58" s="3"/>
      <c r="I58" s="13">
        <v>2000000</v>
      </c>
      <c r="J58" s="13">
        <v>2000000</v>
      </c>
      <c r="K58" s="13">
        <v>2020000</v>
      </c>
      <c r="L58" s="13">
        <v>1991880</v>
      </c>
      <c r="M58" s="13">
        <v>8413</v>
      </c>
      <c r="N58" s="13">
        <v>-293</v>
      </c>
      <c r="O58" s="13">
        <v>0</v>
      </c>
      <c r="P58" s="6">
        <f t="shared" si="5"/>
        <v>8120</v>
      </c>
      <c r="Q58" s="13">
        <v>0</v>
      </c>
      <c r="R58" s="13">
        <v>2000000</v>
      </c>
      <c r="S58" s="13">
        <v>0</v>
      </c>
      <c r="T58" s="13">
        <v>0</v>
      </c>
      <c r="U58" s="6">
        <f t="shared" si="6"/>
        <v>0</v>
      </c>
      <c r="V58" s="13">
        <v>36944</v>
      </c>
      <c r="W58" s="23">
        <v>45046</v>
      </c>
      <c r="X58" s="10">
        <v>3</v>
      </c>
      <c r="Y58" s="10" t="s">
        <v>247</v>
      </c>
      <c r="Z58" s="10" t="s">
        <v>51</v>
      </c>
      <c r="AA58" s="3"/>
      <c r="AB58" s="4" t="s">
        <v>655</v>
      </c>
      <c r="AC58" s="4" t="s">
        <v>769</v>
      </c>
      <c r="AD58" s="4" t="s">
        <v>414</v>
      </c>
      <c r="AE58" s="4" t="s">
        <v>1</v>
      </c>
      <c r="AF58" s="10">
        <v>6</v>
      </c>
      <c r="AG58" s="12" t="str">
        <f t="shared" si="7"/>
        <v>3.C FE</v>
      </c>
    </row>
    <row r="59" spans="2:33" ht="28" x14ac:dyDescent="0.3">
      <c r="B59" s="4" t="s">
        <v>822</v>
      </c>
      <c r="C59" s="4" t="s">
        <v>145</v>
      </c>
      <c r="D59" s="11" t="s">
        <v>876</v>
      </c>
      <c r="E59" s="10"/>
      <c r="F59" s="23">
        <v>44972</v>
      </c>
      <c r="G59" s="4" t="s">
        <v>417</v>
      </c>
      <c r="H59" s="3"/>
      <c r="I59" s="13">
        <v>126991</v>
      </c>
      <c r="J59" s="13">
        <v>126991</v>
      </c>
      <c r="K59" s="13">
        <v>126991</v>
      </c>
      <c r="L59" s="13">
        <v>126991</v>
      </c>
      <c r="M59" s="13">
        <v>0</v>
      </c>
      <c r="N59" s="13">
        <v>0</v>
      </c>
      <c r="O59" s="13">
        <v>0</v>
      </c>
      <c r="P59" s="6">
        <f t="shared" si="5"/>
        <v>0</v>
      </c>
      <c r="Q59" s="13">
        <v>0</v>
      </c>
      <c r="R59" s="13">
        <v>126991</v>
      </c>
      <c r="S59" s="13">
        <v>0</v>
      </c>
      <c r="T59" s="13">
        <v>0</v>
      </c>
      <c r="U59" s="6">
        <f t="shared" si="6"/>
        <v>0</v>
      </c>
      <c r="V59" s="13">
        <v>1854</v>
      </c>
      <c r="W59" s="23">
        <v>50632</v>
      </c>
      <c r="X59" s="10">
        <v>2</v>
      </c>
      <c r="Y59" s="10" t="s">
        <v>4</v>
      </c>
      <c r="Z59" s="10" t="s">
        <v>482</v>
      </c>
      <c r="AA59" s="3"/>
      <c r="AB59" s="4" t="s">
        <v>1</v>
      </c>
      <c r="AC59" s="11" t="s">
        <v>770</v>
      </c>
      <c r="AD59" s="4" t="s">
        <v>1</v>
      </c>
      <c r="AE59" s="4" t="s">
        <v>1</v>
      </c>
      <c r="AF59" s="10">
        <v>6</v>
      </c>
      <c r="AG59" s="12" t="str">
        <f t="shared" si="7"/>
        <v>2.B PL</v>
      </c>
    </row>
    <row r="60" spans="2:33" ht="28" x14ac:dyDescent="0.3">
      <c r="B60" s="4" t="s">
        <v>146</v>
      </c>
      <c r="C60" s="4" t="s">
        <v>596</v>
      </c>
      <c r="D60" s="11" t="s">
        <v>365</v>
      </c>
      <c r="E60" s="10"/>
      <c r="F60" s="23">
        <v>45005</v>
      </c>
      <c r="G60" s="4" t="s">
        <v>533</v>
      </c>
      <c r="H60" s="3"/>
      <c r="I60" s="13">
        <v>84737</v>
      </c>
      <c r="J60" s="13">
        <v>84737</v>
      </c>
      <c r="K60" s="13">
        <v>84696</v>
      </c>
      <c r="L60" s="13">
        <v>84702</v>
      </c>
      <c r="M60" s="13">
        <v>0</v>
      </c>
      <c r="N60" s="13">
        <v>36</v>
      </c>
      <c r="O60" s="13">
        <v>0</v>
      </c>
      <c r="P60" s="6">
        <f t="shared" si="5"/>
        <v>36</v>
      </c>
      <c r="Q60" s="13">
        <v>0</v>
      </c>
      <c r="R60" s="13">
        <v>84737</v>
      </c>
      <c r="S60" s="13">
        <v>0</v>
      </c>
      <c r="T60" s="13">
        <v>0</v>
      </c>
      <c r="U60" s="6">
        <f t="shared" si="6"/>
        <v>0</v>
      </c>
      <c r="V60" s="13">
        <v>409</v>
      </c>
      <c r="W60" s="23">
        <v>55569</v>
      </c>
      <c r="X60" s="10">
        <v>1</v>
      </c>
      <c r="Y60" s="10" t="s">
        <v>53</v>
      </c>
      <c r="Z60" s="10" t="s">
        <v>51</v>
      </c>
      <c r="AA60" s="3"/>
      <c r="AB60" s="4" t="s">
        <v>1</v>
      </c>
      <c r="AC60" s="4" t="s">
        <v>723</v>
      </c>
      <c r="AD60" s="4" t="s">
        <v>172</v>
      </c>
      <c r="AE60" s="4" t="s">
        <v>1</v>
      </c>
      <c r="AF60" s="10">
        <v>6</v>
      </c>
      <c r="AG60" s="12" t="str">
        <f t="shared" si="7"/>
        <v>1.F FE</v>
      </c>
    </row>
    <row r="61" spans="2:33" ht="42" x14ac:dyDescent="0.3">
      <c r="B61" s="4" t="s">
        <v>366</v>
      </c>
      <c r="C61" s="4" t="s">
        <v>203</v>
      </c>
      <c r="D61" s="11" t="s">
        <v>823</v>
      </c>
      <c r="E61" s="10"/>
      <c r="F61" s="23">
        <v>44994</v>
      </c>
      <c r="G61" s="4" t="s">
        <v>533</v>
      </c>
      <c r="H61" s="3"/>
      <c r="I61" s="13">
        <v>190344</v>
      </c>
      <c r="J61" s="13">
        <v>190344</v>
      </c>
      <c r="K61" s="13">
        <v>190315</v>
      </c>
      <c r="L61" s="13">
        <v>190322</v>
      </c>
      <c r="M61" s="13">
        <v>0</v>
      </c>
      <c r="N61" s="13">
        <v>21</v>
      </c>
      <c r="O61" s="13">
        <v>0</v>
      </c>
      <c r="P61" s="6">
        <f t="shared" si="5"/>
        <v>21</v>
      </c>
      <c r="Q61" s="13">
        <v>0</v>
      </c>
      <c r="R61" s="13">
        <v>190344</v>
      </c>
      <c r="S61" s="13">
        <v>0</v>
      </c>
      <c r="T61" s="13">
        <v>0</v>
      </c>
      <c r="U61" s="6">
        <f t="shared" si="6"/>
        <v>0</v>
      </c>
      <c r="V61" s="13">
        <v>395</v>
      </c>
      <c r="W61" s="23">
        <v>51052</v>
      </c>
      <c r="X61" s="10">
        <v>1</v>
      </c>
      <c r="Y61" s="10" t="s">
        <v>710</v>
      </c>
      <c r="Z61" s="10" t="s">
        <v>51</v>
      </c>
      <c r="AA61" s="3"/>
      <c r="AB61" s="4" t="s">
        <v>1</v>
      </c>
      <c r="AC61" s="11" t="s">
        <v>83</v>
      </c>
      <c r="AD61" s="4" t="s">
        <v>172</v>
      </c>
      <c r="AE61" s="4" t="s">
        <v>1</v>
      </c>
      <c r="AF61" s="10">
        <v>6</v>
      </c>
      <c r="AG61" s="12" t="str">
        <f t="shared" si="7"/>
        <v>1.A FE</v>
      </c>
    </row>
    <row r="62" spans="2:33" ht="42" x14ac:dyDescent="0.3">
      <c r="B62" s="4" t="s">
        <v>657</v>
      </c>
      <c r="C62" s="4" t="s">
        <v>204</v>
      </c>
      <c r="D62" s="11" t="s">
        <v>771</v>
      </c>
      <c r="E62" s="10"/>
      <c r="F62" s="23">
        <v>44994</v>
      </c>
      <c r="G62" s="4" t="s">
        <v>533</v>
      </c>
      <c r="H62" s="3"/>
      <c r="I62" s="13">
        <v>112796</v>
      </c>
      <c r="J62" s="13">
        <v>112796</v>
      </c>
      <c r="K62" s="13">
        <v>112767</v>
      </c>
      <c r="L62" s="13">
        <v>112775</v>
      </c>
      <c r="M62" s="13">
        <v>0</v>
      </c>
      <c r="N62" s="13">
        <v>22</v>
      </c>
      <c r="O62" s="13">
        <v>0</v>
      </c>
      <c r="P62" s="6">
        <f t="shared" si="5"/>
        <v>22</v>
      </c>
      <c r="Q62" s="13">
        <v>0</v>
      </c>
      <c r="R62" s="13">
        <v>112796</v>
      </c>
      <c r="S62" s="13">
        <v>0</v>
      </c>
      <c r="T62" s="13">
        <v>0</v>
      </c>
      <c r="U62" s="6">
        <f t="shared" si="6"/>
        <v>0</v>
      </c>
      <c r="V62" s="13">
        <v>376</v>
      </c>
      <c r="W62" s="23">
        <v>51052</v>
      </c>
      <c r="X62" s="10">
        <v>1</v>
      </c>
      <c r="Y62" s="10" t="s">
        <v>53</v>
      </c>
      <c r="Z62" s="10" t="s">
        <v>51</v>
      </c>
      <c r="AA62" s="3"/>
      <c r="AB62" s="4" t="s">
        <v>1</v>
      </c>
      <c r="AC62" s="11" t="s">
        <v>83</v>
      </c>
      <c r="AD62" s="4" t="s">
        <v>172</v>
      </c>
      <c r="AE62" s="4" t="s">
        <v>1</v>
      </c>
      <c r="AF62" s="10">
        <v>6</v>
      </c>
      <c r="AG62" s="12" t="str">
        <f t="shared" si="7"/>
        <v>1.F FE</v>
      </c>
    </row>
    <row r="63" spans="2:33" ht="28" x14ac:dyDescent="0.3">
      <c r="B63" s="4" t="s">
        <v>877</v>
      </c>
      <c r="C63" s="4" t="s">
        <v>147</v>
      </c>
      <c r="D63" s="11" t="s">
        <v>367</v>
      </c>
      <c r="E63" s="10"/>
      <c r="F63" s="23">
        <v>44965</v>
      </c>
      <c r="G63" s="11" t="s">
        <v>568</v>
      </c>
      <c r="H63" s="3"/>
      <c r="I63" s="13">
        <v>1996000</v>
      </c>
      <c r="J63" s="13">
        <v>2000000</v>
      </c>
      <c r="K63" s="13">
        <v>2000000</v>
      </c>
      <c r="L63" s="13">
        <v>1940660</v>
      </c>
      <c r="M63" s="13">
        <v>59340</v>
      </c>
      <c r="N63" s="13">
        <v>0</v>
      </c>
      <c r="O63" s="13">
        <v>0</v>
      </c>
      <c r="P63" s="6">
        <f t="shared" si="5"/>
        <v>59340</v>
      </c>
      <c r="Q63" s="13">
        <v>0</v>
      </c>
      <c r="R63" s="13">
        <v>2000000</v>
      </c>
      <c r="S63" s="13">
        <v>0</v>
      </c>
      <c r="T63" s="13">
        <v>-4000</v>
      </c>
      <c r="U63" s="6">
        <f t="shared" si="6"/>
        <v>-4000</v>
      </c>
      <c r="V63" s="13">
        <v>21840</v>
      </c>
      <c r="W63" s="23">
        <v>45427</v>
      </c>
      <c r="X63" s="10">
        <v>3</v>
      </c>
      <c r="Y63" s="10" t="s">
        <v>247</v>
      </c>
      <c r="Z63" s="10" t="s">
        <v>51</v>
      </c>
      <c r="AA63" s="3"/>
      <c r="AB63" s="4" t="s">
        <v>878</v>
      </c>
      <c r="AC63" s="4" t="s">
        <v>772</v>
      </c>
      <c r="AD63" s="4" t="s">
        <v>1</v>
      </c>
      <c r="AE63" s="4" t="s">
        <v>1</v>
      </c>
      <c r="AF63" s="10">
        <v>6</v>
      </c>
      <c r="AG63" s="12" t="str">
        <f t="shared" si="7"/>
        <v>3.C FE</v>
      </c>
    </row>
    <row r="64" spans="2:33" ht="42" x14ac:dyDescent="0.3">
      <c r="B64" s="4" t="s">
        <v>205</v>
      </c>
      <c r="C64" s="4" t="s">
        <v>658</v>
      </c>
      <c r="D64" s="11" t="s">
        <v>773</v>
      </c>
      <c r="E64" s="10"/>
      <c r="F64" s="23">
        <v>45010</v>
      </c>
      <c r="G64" s="4" t="s">
        <v>533</v>
      </c>
      <c r="H64" s="3"/>
      <c r="I64" s="13">
        <v>284471</v>
      </c>
      <c r="J64" s="13">
        <v>284471</v>
      </c>
      <c r="K64" s="13">
        <v>284420</v>
      </c>
      <c r="L64" s="13">
        <v>284423</v>
      </c>
      <c r="M64" s="13">
        <v>0</v>
      </c>
      <c r="N64" s="13">
        <v>49</v>
      </c>
      <c r="O64" s="13">
        <v>0</v>
      </c>
      <c r="P64" s="6">
        <f t="shared" si="5"/>
        <v>49</v>
      </c>
      <c r="Q64" s="13">
        <v>0</v>
      </c>
      <c r="R64" s="13">
        <v>284471</v>
      </c>
      <c r="S64" s="13">
        <v>0</v>
      </c>
      <c r="T64" s="13">
        <v>0</v>
      </c>
      <c r="U64" s="6">
        <f t="shared" si="6"/>
        <v>0</v>
      </c>
      <c r="V64" s="13">
        <v>2011</v>
      </c>
      <c r="W64" s="23">
        <v>50065</v>
      </c>
      <c r="X64" s="10">
        <v>1</v>
      </c>
      <c r="Y64" s="10" t="s">
        <v>710</v>
      </c>
      <c r="Z64" s="10" t="s">
        <v>51</v>
      </c>
      <c r="AA64" s="3"/>
      <c r="AB64" s="4" t="s">
        <v>1</v>
      </c>
      <c r="AC64" s="11" t="s">
        <v>824</v>
      </c>
      <c r="AD64" s="4" t="s">
        <v>172</v>
      </c>
      <c r="AE64" s="4" t="s">
        <v>1</v>
      </c>
      <c r="AF64" s="10">
        <v>6</v>
      </c>
      <c r="AG64" s="12" t="str">
        <f t="shared" si="7"/>
        <v>1.A FE</v>
      </c>
    </row>
    <row r="65" spans="2:33" ht="42" x14ac:dyDescent="0.3">
      <c r="B65" s="4" t="s">
        <v>418</v>
      </c>
      <c r="C65" s="4" t="s">
        <v>264</v>
      </c>
      <c r="D65" s="11" t="s">
        <v>206</v>
      </c>
      <c r="E65" s="10"/>
      <c r="F65" s="23">
        <v>45010</v>
      </c>
      <c r="G65" s="4" t="s">
        <v>533</v>
      </c>
      <c r="H65" s="3"/>
      <c r="I65" s="13">
        <v>177795</v>
      </c>
      <c r="J65" s="13">
        <v>177795</v>
      </c>
      <c r="K65" s="13">
        <v>177754</v>
      </c>
      <c r="L65" s="13">
        <v>177757</v>
      </c>
      <c r="M65" s="13">
        <v>0</v>
      </c>
      <c r="N65" s="13">
        <v>38</v>
      </c>
      <c r="O65" s="13">
        <v>0</v>
      </c>
      <c r="P65" s="6">
        <f t="shared" si="5"/>
        <v>38</v>
      </c>
      <c r="Q65" s="13">
        <v>0</v>
      </c>
      <c r="R65" s="13">
        <v>177795</v>
      </c>
      <c r="S65" s="13">
        <v>0</v>
      </c>
      <c r="T65" s="13">
        <v>0</v>
      </c>
      <c r="U65" s="6">
        <f t="shared" si="6"/>
        <v>0</v>
      </c>
      <c r="V65" s="13">
        <v>1385</v>
      </c>
      <c r="W65" s="23">
        <v>50065</v>
      </c>
      <c r="X65" s="10">
        <v>1</v>
      </c>
      <c r="Y65" s="10" t="s">
        <v>53</v>
      </c>
      <c r="Z65" s="10" t="s">
        <v>51</v>
      </c>
      <c r="AA65" s="3"/>
      <c r="AB65" s="4" t="s">
        <v>1</v>
      </c>
      <c r="AC65" s="11" t="s">
        <v>824</v>
      </c>
      <c r="AD65" s="4" t="s">
        <v>172</v>
      </c>
      <c r="AE65" s="4" t="s">
        <v>1</v>
      </c>
      <c r="AF65" s="10">
        <v>6</v>
      </c>
      <c r="AG65" s="12" t="str">
        <f t="shared" si="7"/>
        <v>1.F FE</v>
      </c>
    </row>
    <row r="66" spans="2:33" ht="42" x14ac:dyDescent="0.3">
      <c r="B66" s="4" t="s">
        <v>659</v>
      </c>
      <c r="C66" s="4" t="s">
        <v>148</v>
      </c>
      <c r="D66" s="11" t="s">
        <v>207</v>
      </c>
      <c r="E66" s="10"/>
      <c r="F66" s="23">
        <v>45010</v>
      </c>
      <c r="G66" s="4" t="s">
        <v>533</v>
      </c>
      <c r="H66" s="3"/>
      <c r="I66" s="13">
        <v>124762</v>
      </c>
      <c r="J66" s="13">
        <v>124762</v>
      </c>
      <c r="K66" s="13">
        <v>124759</v>
      </c>
      <c r="L66" s="13">
        <v>124757</v>
      </c>
      <c r="M66" s="13">
        <v>0</v>
      </c>
      <c r="N66" s="13">
        <v>5</v>
      </c>
      <c r="O66" s="13">
        <v>0</v>
      </c>
      <c r="P66" s="6">
        <f t="shared" si="5"/>
        <v>5</v>
      </c>
      <c r="Q66" s="13">
        <v>0</v>
      </c>
      <c r="R66" s="13">
        <v>124762</v>
      </c>
      <c r="S66" s="13">
        <v>0</v>
      </c>
      <c r="T66" s="13">
        <v>0</v>
      </c>
      <c r="U66" s="6">
        <f t="shared" si="6"/>
        <v>0</v>
      </c>
      <c r="V66" s="13">
        <v>700</v>
      </c>
      <c r="W66" s="23">
        <v>48269</v>
      </c>
      <c r="X66" s="10">
        <v>1</v>
      </c>
      <c r="Y66" s="10" t="s">
        <v>710</v>
      </c>
      <c r="Z66" s="10" t="s">
        <v>51</v>
      </c>
      <c r="AA66" s="3"/>
      <c r="AB66" s="4" t="s">
        <v>1</v>
      </c>
      <c r="AC66" s="11" t="s">
        <v>824</v>
      </c>
      <c r="AD66" s="4" t="s">
        <v>172</v>
      </c>
      <c r="AE66" s="4" t="s">
        <v>1</v>
      </c>
      <c r="AF66" s="10">
        <v>6</v>
      </c>
      <c r="AG66" s="12" t="str">
        <f t="shared" si="7"/>
        <v>1.A FE</v>
      </c>
    </row>
    <row r="67" spans="2:33" ht="42" x14ac:dyDescent="0.3">
      <c r="B67" s="4" t="s">
        <v>879</v>
      </c>
      <c r="C67" s="4" t="s">
        <v>660</v>
      </c>
      <c r="D67" s="11" t="s">
        <v>208</v>
      </c>
      <c r="E67" s="10"/>
      <c r="F67" s="23">
        <v>45010</v>
      </c>
      <c r="G67" s="4" t="s">
        <v>533</v>
      </c>
      <c r="H67" s="3"/>
      <c r="I67" s="13">
        <v>149715</v>
      </c>
      <c r="J67" s="13">
        <v>149715</v>
      </c>
      <c r="K67" s="13">
        <v>150972</v>
      </c>
      <c r="L67" s="13">
        <v>150404</v>
      </c>
      <c r="M67" s="13">
        <v>0</v>
      </c>
      <c r="N67" s="13">
        <v>-689</v>
      </c>
      <c r="O67" s="13">
        <v>0</v>
      </c>
      <c r="P67" s="6">
        <f t="shared" si="5"/>
        <v>-689</v>
      </c>
      <c r="Q67" s="13">
        <v>0</v>
      </c>
      <c r="R67" s="13">
        <v>149715</v>
      </c>
      <c r="S67" s="13">
        <v>0</v>
      </c>
      <c r="T67" s="13">
        <v>0</v>
      </c>
      <c r="U67" s="6">
        <f t="shared" si="6"/>
        <v>0</v>
      </c>
      <c r="V67" s="13">
        <v>878</v>
      </c>
      <c r="W67" s="23">
        <v>48269</v>
      </c>
      <c r="X67" s="10">
        <v>1</v>
      </c>
      <c r="Y67" s="10" t="s">
        <v>53</v>
      </c>
      <c r="Z67" s="10" t="s">
        <v>51</v>
      </c>
      <c r="AA67" s="3"/>
      <c r="AB67" s="4" t="s">
        <v>1</v>
      </c>
      <c r="AC67" s="11" t="s">
        <v>824</v>
      </c>
      <c r="AD67" s="4" t="s">
        <v>172</v>
      </c>
      <c r="AE67" s="4" t="s">
        <v>1</v>
      </c>
      <c r="AF67" s="10">
        <v>6</v>
      </c>
      <c r="AG67" s="12" t="str">
        <f t="shared" si="7"/>
        <v>1.F FE</v>
      </c>
    </row>
    <row r="68" spans="2:33" ht="42" x14ac:dyDescent="0.3">
      <c r="B68" s="4" t="s">
        <v>368</v>
      </c>
      <c r="C68" s="4" t="s">
        <v>661</v>
      </c>
      <c r="D68" s="11" t="s">
        <v>483</v>
      </c>
      <c r="E68" s="10"/>
      <c r="F68" s="23">
        <v>45010</v>
      </c>
      <c r="G68" s="4" t="s">
        <v>533</v>
      </c>
      <c r="H68" s="3"/>
      <c r="I68" s="13">
        <v>207105</v>
      </c>
      <c r="J68" s="13">
        <v>207105</v>
      </c>
      <c r="K68" s="13">
        <v>211355</v>
      </c>
      <c r="L68" s="13">
        <v>209979</v>
      </c>
      <c r="M68" s="13">
        <v>0</v>
      </c>
      <c r="N68" s="13">
        <v>-2874</v>
      </c>
      <c r="O68" s="13">
        <v>0</v>
      </c>
      <c r="P68" s="6">
        <f t="shared" si="5"/>
        <v>-2874</v>
      </c>
      <c r="Q68" s="13">
        <v>0</v>
      </c>
      <c r="R68" s="13">
        <v>207105</v>
      </c>
      <c r="S68" s="13">
        <v>0</v>
      </c>
      <c r="T68" s="13">
        <v>0</v>
      </c>
      <c r="U68" s="6">
        <f t="shared" si="6"/>
        <v>0</v>
      </c>
      <c r="V68" s="13">
        <v>1314</v>
      </c>
      <c r="W68" s="23">
        <v>48269</v>
      </c>
      <c r="X68" s="10">
        <v>2</v>
      </c>
      <c r="Y68" s="10" t="s">
        <v>4</v>
      </c>
      <c r="Z68" s="10" t="s">
        <v>51</v>
      </c>
      <c r="AA68" s="3"/>
      <c r="AB68" s="4" t="s">
        <v>1</v>
      </c>
      <c r="AC68" s="11" t="s">
        <v>824</v>
      </c>
      <c r="AD68" s="4" t="s">
        <v>172</v>
      </c>
      <c r="AE68" s="4" t="s">
        <v>1</v>
      </c>
      <c r="AF68" s="10">
        <v>6</v>
      </c>
      <c r="AG68" s="12" t="str">
        <f t="shared" si="7"/>
        <v>2.B FE</v>
      </c>
    </row>
    <row r="69" spans="2:33" ht="28" x14ac:dyDescent="0.3">
      <c r="B69" s="4" t="s">
        <v>597</v>
      </c>
      <c r="C69" s="4" t="s">
        <v>825</v>
      </c>
      <c r="D69" s="11" t="s">
        <v>484</v>
      </c>
      <c r="E69" s="10"/>
      <c r="F69" s="23">
        <v>45010</v>
      </c>
      <c r="G69" s="4" t="s">
        <v>533</v>
      </c>
      <c r="H69" s="3"/>
      <c r="I69" s="13">
        <v>224063</v>
      </c>
      <c r="J69" s="13">
        <v>224063</v>
      </c>
      <c r="K69" s="13">
        <v>225585</v>
      </c>
      <c r="L69" s="13">
        <v>225112</v>
      </c>
      <c r="M69" s="13">
        <v>0</v>
      </c>
      <c r="N69" s="13">
        <v>-1049</v>
      </c>
      <c r="O69" s="13">
        <v>0</v>
      </c>
      <c r="P69" s="6">
        <f t="shared" si="5"/>
        <v>-1049</v>
      </c>
      <c r="Q69" s="13">
        <v>0</v>
      </c>
      <c r="R69" s="13">
        <v>224063</v>
      </c>
      <c r="S69" s="13">
        <v>0</v>
      </c>
      <c r="T69" s="13">
        <v>0</v>
      </c>
      <c r="U69" s="6">
        <f t="shared" si="6"/>
        <v>0</v>
      </c>
      <c r="V69" s="13">
        <v>833</v>
      </c>
      <c r="W69" s="23">
        <v>48785</v>
      </c>
      <c r="X69" s="10">
        <v>1</v>
      </c>
      <c r="Y69" s="10" t="s">
        <v>710</v>
      </c>
      <c r="Z69" s="10" t="s">
        <v>51</v>
      </c>
      <c r="AA69" s="3"/>
      <c r="AB69" s="4" t="s">
        <v>1</v>
      </c>
      <c r="AC69" s="4" t="s">
        <v>826</v>
      </c>
      <c r="AD69" s="4" t="s">
        <v>172</v>
      </c>
      <c r="AE69" s="4" t="s">
        <v>1</v>
      </c>
      <c r="AF69" s="10">
        <v>6</v>
      </c>
      <c r="AG69" s="12" t="str">
        <f t="shared" si="7"/>
        <v>1.A FE</v>
      </c>
    </row>
    <row r="70" spans="2:33" ht="28" x14ac:dyDescent="0.3">
      <c r="B70" s="4" t="s">
        <v>880</v>
      </c>
      <c r="C70" s="4" t="s">
        <v>827</v>
      </c>
      <c r="D70" s="11" t="s">
        <v>598</v>
      </c>
      <c r="E70" s="10"/>
      <c r="F70" s="23">
        <v>45010</v>
      </c>
      <c r="G70" s="4" t="s">
        <v>533</v>
      </c>
      <c r="H70" s="3"/>
      <c r="I70" s="13">
        <v>112031</v>
      </c>
      <c r="J70" s="13">
        <v>112031</v>
      </c>
      <c r="K70" s="13">
        <v>112020</v>
      </c>
      <c r="L70" s="13">
        <v>112022</v>
      </c>
      <c r="M70" s="13">
        <v>0</v>
      </c>
      <c r="N70" s="13">
        <v>9</v>
      </c>
      <c r="O70" s="13">
        <v>0</v>
      </c>
      <c r="P70" s="6">
        <f t="shared" si="5"/>
        <v>9</v>
      </c>
      <c r="Q70" s="13">
        <v>0</v>
      </c>
      <c r="R70" s="13">
        <v>112031</v>
      </c>
      <c r="S70" s="13">
        <v>0</v>
      </c>
      <c r="T70" s="13">
        <v>0</v>
      </c>
      <c r="U70" s="6">
        <f t="shared" si="6"/>
        <v>0</v>
      </c>
      <c r="V70" s="13">
        <v>452</v>
      </c>
      <c r="W70" s="23">
        <v>48785</v>
      </c>
      <c r="X70" s="10">
        <v>1</v>
      </c>
      <c r="Y70" s="10" t="s">
        <v>53</v>
      </c>
      <c r="Z70" s="10" t="s">
        <v>51</v>
      </c>
      <c r="AA70" s="3"/>
      <c r="AB70" s="4" t="s">
        <v>1</v>
      </c>
      <c r="AC70" s="4" t="s">
        <v>826</v>
      </c>
      <c r="AD70" s="4" t="s">
        <v>172</v>
      </c>
      <c r="AE70" s="4" t="s">
        <v>1</v>
      </c>
      <c r="AF70" s="10">
        <v>6</v>
      </c>
      <c r="AG70" s="12" t="str">
        <f t="shared" si="7"/>
        <v>1.F FE</v>
      </c>
    </row>
    <row r="71" spans="2:33" ht="28" x14ac:dyDescent="0.3">
      <c r="B71" s="4" t="s">
        <v>209</v>
      </c>
      <c r="C71" s="4" t="s">
        <v>828</v>
      </c>
      <c r="D71" s="11" t="s">
        <v>265</v>
      </c>
      <c r="E71" s="10"/>
      <c r="F71" s="23">
        <v>45010</v>
      </c>
      <c r="G71" s="4" t="s">
        <v>533</v>
      </c>
      <c r="H71" s="3"/>
      <c r="I71" s="13">
        <v>84023</v>
      </c>
      <c r="J71" s="13">
        <v>84023</v>
      </c>
      <c r="K71" s="13">
        <v>84023</v>
      </c>
      <c r="L71" s="13">
        <v>84021</v>
      </c>
      <c r="M71" s="13">
        <v>0</v>
      </c>
      <c r="N71" s="13">
        <v>2</v>
      </c>
      <c r="O71" s="13">
        <v>0</v>
      </c>
      <c r="P71" s="6">
        <f t="shared" si="5"/>
        <v>2</v>
      </c>
      <c r="Q71" s="13">
        <v>0</v>
      </c>
      <c r="R71" s="13">
        <v>84023</v>
      </c>
      <c r="S71" s="13">
        <v>0</v>
      </c>
      <c r="T71" s="13">
        <v>0</v>
      </c>
      <c r="U71" s="6">
        <f t="shared" si="6"/>
        <v>0</v>
      </c>
      <c r="V71" s="13">
        <v>379</v>
      </c>
      <c r="W71" s="23">
        <v>48785</v>
      </c>
      <c r="X71" s="10">
        <v>2</v>
      </c>
      <c r="Y71" s="10" t="s">
        <v>4</v>
      </c>
      <c r="Z71" s="10" t="s">
        <v>51</v>
      </c>
      <c r="AA71" s="3"/>
      <c r="AB71" s="4" t="s">
        <v>1</v>
      </c>
      <c r="AC71" s="4" t="s">
        <v>826</v>
      </c>
      <c r="AD71" s="4" t="s">
        <v>172</v>
      </c>
      <c r="AE71" s="4" t="s">
        <v>1</v>
      </c>
      <c r="AF71" s="10">
        <v>6</v>
      </c>
      <c r="AG71" s="12" t="str">
        <f t="shared" si="7"/>
        <v>2.B FE</v>
      </c>
    </row>
    <row r="72" spans="2:33" ht="42" x14ac:dyDescent="0.3">
      <c r="B72" s="4" t="s">
        <v>419</v>
      </c>
      <c r="C72" s="4" t="s">
        <v>266</v>
      </c>
      <c r="D72" s="11" t="s">
        <v>881</v>
      </c>
      <c r="E72" s="10"/>
      <c r="F72" s="23">
        <v>45010</v>
      </c>
      <c r="G72" s="4" t="s">
        <v>533</v>
      </c>
      <c r="H72" s="3"/>
      <c r="I72" s="13">
        <v>124261</v>
      </c>
      <c r="J72" s="13">
        <v>124261</v>
      </c>
      <c r="K72" s="13">
        <v>128144</v>
      </c>
      <c r="L72" s="13">
        <v>127052</v>
      </c>
      <c r="M72" s="13">
        <v>0</v>
      </c>
      <c r="N72" s="13">
        <v>-2790</v>
      </c>
      <c r="O72" s="13">
        <v>0</v>
      </c>
      <c r="P72" s="6">
        <f t="shared" si="5"/>
        <v>-2790</v>
      </c>
      <c r="Q72" s="13">
        <v>0</v>
      </c>
      <c r="R72" s="13">
        <v>124261</v>
      </c>
      <c r="S72" s="13">
        <v>0</v>
      </c>
      <c r="T72" s="13">
        <v>0</v>
      </c>
      <c r="U72" s="6">
        <f t="shared" si="6"/>
        <v>0</v>
      </c>
      <c r="V72" s="13">
        <v>526</v>
      </c>
      <c r="W72" s="23">
        <v>50826</v>
      </c>
      <c r="X72" s="10">
        <v>1</v>
      </c>
      <c r="Y72" s="10" t="s">
        <v>710</v>
      </c>
      <c r="Z72" s="10" t="s">
        <v>51</v>
      </c>
      <c r="AA72" s="3"/>
      <c r="AB72" s="4" t="s">
        <v>1</v>
      </c>
      <c r="AC72" s="11" t="s">
        <v>824</v>
      </c>
      <c r="AD72" s="4" t="s">
        <v>172</v>
      </c>
      <c r="AE72" s="4" t="s">
        <v>1</v>
      </c>
      <c r="AF72" s="10">
        <v>6</v>
      </c>
      <c r="AG72" s="12" t="str">
        <f t="shared" si="7"/>
        <v>1.A FE</v>
      </c>
    </row>
    <row r="73" spans="2:33" ht="28" x14ac:dyDescent="0.3">
      <c r="B73" s="4" t="s">
        <v>662</v>
      </c>
      <c r="C73" s="4" t="s">
        <v>369</v>
      </c>
      <c r="D73" s="11" t="s">
        <v>485</v>
      </c>
      <c r="E73" s="10"/>
      <c r="F73" s="23">
        <v>44982</v>
      </c>
      <c r="G73" s="4" t="s">
        <v>533</v>
      </c>
      <c r="H73" s="3"/>
      <c r="I73" s="13">
        <v>15000</v>
      </c>
      <c r="J73" s="13">
        <v>15000</v>
      </c>
      <c r="K73" s="13">
        <v>15000</v>
      </c>
      <c r="L73" s="13">
        <v>15000</v>
      </c>
      <c r="M73" s="13">
        <v>0</v>
      </c>
      <c r="N73" s="13">
        <v>0</v>
      </c>
      <c r="O73" s="13">
        <v>0</v>
      </c>
      <c r="P73" s="6">
        <f t="shared" si="5"/>
        <v>0</v>
      </c>
      <c r="Q73" s="13">
        <v>0</v>
      </c>
      <c r="R73" s="13">
        <v>15000</v>
      </c>
      <c r="S73" s="13">
        <v>0</v>
      </c>
      <c r="T73" s="13">
        <v>0</v>
      </c>
      <c r="U73" s="6">
        <f t="shared" si="6"/>
        <v>0</v>
      </c>
      <c r="V73" s="13">
        <v>155</v>
      </c>
      <c r="W73" s="23">
        <v>55575</v>
      </c>
      <c r="X73" s="10">
        <v>2</v>
      </c>
      <c r="Y73" s="10" t="s">
        <v>4</v>
      </c>
      <c r="Z73" s="10" t="s">
        <v>51</v>
      </c>
      <c r="AA73" s="3"/>
      <c r="AB73" s="4" t="s">
        <v>1</v>
      </c>
      <c r="AC73" s="11" t="s">
        <v>267</v>
      </c>
      <c r="AD73" s="4" t="s">
        <v>172</v>
      </c>
      <c r="AE73" s="4" t="s">
        <v>1</v>
      </c>
      <c r="AF73" s="10">
        <v>6</v>
      </c>
      <c r="AG73" s="12" t="str">
        <f t="shared" si="7"/>
        <v>2.B FE</v>
      </c>
    </row>
    <row r="74" spans="2:33" ht="28" x14ac:dyDescent="0.3">
      <c r="B74" s="4" t="s">
        <v>882</v>
      </c>
      <c r="C74" s="4" t="s">
        <v>724</v>
      </c>
      <c r="D74" s="11" t="s">
        <v>317</v>
      </c>
      <c r="E74" s="10"/>
      <c r="F74" s="23">
        <v>44992</v>
      </c>
      <c r="G74" s="4" t="s">
        <v>130</v>
      </c>
      <c r="H74" s="3"/>
      <c r="I74" s="13">
        <v>3000000</v>
      </c>
      <c r="J74" s="13">
        <v>3000000</v>
      </c>
      <c r="K74" s="13">
        <v>2999460</v>
      </c>
      <c r="L74" s="13">
        <v>2999979</v>
      </c>
      <c r="M74" s="13">
        <v>0</v>
      </c>
      <c r="N74" s="13">
        <v>21</v>
      </c>
      <c r="O74" s="13">
        <v>0</v>
      </c>
      <c r="P74" s="6">
        <f t="shared" si="5"/>
        <v>21</v>
      </c>
      <c r="Q74" s="13">
        <v>0</v>
      </c>
      <c r="R74" s="13">
        <v>3000000</v>
      </c>
      <c r="S74" s="13">
        <v>0</v>
      </c>
      <c r="T74" s="13">
        <v>0</v>
      </c>
      <c r="U74" s="6">
        <f t="shared" si="6"/>
        <v>0</v>
      </c>
      <c r="V74" s="13">
        <v>50625</v>
      </c>
      <c r="W74" s="23">
        <v>44992</v>
      </c>
      <c r="X74" s="10">
        <v>1</v>
      </c>
      <c r="Y74" s="10" t="s">
        <v>296</v>
      </c>
      <c r="Z74" s="10" t="s">
        <v>51</v>
      </c>
      <c r="AA74" s="3"/>
      <c r="AB74" s="4" t="s">
        <v>1</v>
      </c>
      <c r="AC74" s="4" t="s">
        <v>318</v>
      </c>
      <c r="AD74" s="4" t="s">
        <v>1</v>
      </c>
      <c r="AE74" s="4" t="s">
        <v>1</v>
      </c>
      <c r="AF74" s="10">
        <v>6</v>
      </c>
      <c r="AG74" s="12" t="str">
        <f t="shared" si="7"/>
        <v>1.G FE</v>
      </c>
    </row>
    <row r="75" spans="2:33" ht="42" x14ac:dyDescent="0.3">
      <c r="B75" s="4" t="s">
        <v>210</v>
      </c>
      <c r="C75" s="4" t="s">
        <v>774</v>
      </c>
      <c r="D75" s="11" t="s">
        <v>319</v>
      </c>
      <c r="E75" s="10"/>
      <c r="F75" s="23">
        <v>45005</v>
      </c>
      <c r="G75" s="4" t="s">
        <v>533</v>
      </c>
      <c r="H75" s="3"/>
      <c r="I75" s="13">
        <v>23853</v>
      </c>
      <c r="J75" s="13">
        <v>23853</v>
      </c>
      <c r="K75" s="13">
        <v>24368</v>
      </c>
      <c r="L75" s="13">
        <v>24187</v>
      </c>
      <c r="M75" s="13">
        <v>0</v>
      </c>
      <c r="N75" s="13">
        <v>-334</v>
      </c>
      <c r="O75" s="13">
        <v>0</v>
      </c>
      <c r="P75" s="6">
        <f t="shared" si="5"/>
        <v>-334</v>
      </c>
      <c r="Q75" s="13">
        <v>0</v>
      </c>
      <c r="R75" s="13">
        <v>23853</v>
      </c>
      <c r="S75" s="13">
        <v>0</v>
      </c>
      <c r="T75" s="13">
        <v>0</v>
      </c>
      <c r="U75" s="6">
        <f t="shared" si="6"/>
        <v>0</v>
      </c>
      <c r="V75" s="13">
        <v>94</v>
      </c>
      <c r="W75" s="23">
        <v>49298</v>
      </c>
      <c r="X75" s="10">
        <v>1</v>
      </c>
      <c r="Y75" s="10" t="s">
        <v>710</v>
      </c>
      <c r="Z75" s="10" t="s">
        <v>51</v>
      </c>
      <c r="AA75" s="3"/>
      <c r="AB75" s="4" t="s">
        <v>1</v>
      </c>
      <c r="AC75" s="11" t="s">
        <v>268</v>
      </c>
      <c r="AD75" s="4" t="s">
        <v>172</v>
      </c>
      <c r="AE75" s="4" t="s">
        <v>1</v>
      </c>
      <c r="AF75" s="10">
        <v>6</v>
      </c>
      <c r="AG75" s="12" t="str">
        <f t="shared" si="7"/>
        <v>1.A FE</v>
      </c>
    </row>
    <row r="76" spans="2:33" ht="42" x14ac:dyDescent="0.3">
      <c r="B76" s="4" t="s">
        <v>420</v>
      </c>
      <c r="C76" s="4" t="s">
        <v>775</v>
      </c>
      <c r="D76" s="11" t="s">
        <v>320</v>
      </c>
      <c r="E76" s="10"/>
      <c r="F76" s="23">
        <v>45005</v>
      </c>
      <c r="G76" s="4" t="s">
        <v>533</v>
      </c>
      <c r="H76" s="3"/>
      <c r="I76" s="13">
        <v>94347</v>
      </c>
      <c r="J76" s="13">
        <v>94347</v>
      </c>
      <c r="K76" s="13">
        <v>95349</v>
      </c>
      <c r="L76" s="13">
        <v>94963</v>
      </c>
      <c r="M76" s="13">
        <v>0</v>
      </c>
      <c r="N76" s="13">
        <v>-617</v>
      </c>
      <c r="O76" s="13">
        <v>0</v>
      </c>
      <c r="P76" s="6">
        <f t="shared" si="5"/>
        <v>-617</v>
      </c>
      <c r="Q76" s="13">
        <v>0</v>
      </c>
      <c r="R76" s="13">
        <v>94347</v>
      </c>
      <c r="S76" s="13">
        <v>0</v>
      </c>
      <c r="T76" s="13">
        <v>0</v>
      </c>
      <c r="U76" s="6">
        <f t="shared" si="6"/>
        <v>0</v>
      </c>
      <c r="V76" s="13">
        <v>422</v>
      </c>
      <c r="W76" s="23">
        <v>49298</v>
      </c>
      <c r="X76" s="10">
        <v>1</v>
      </c>
      <c r="Y76" s="10" t="s">
        <v>53</v>
      </c>
      <c r="Z76" s="10" t="s">
        <v>51</v>
      </c>
      <c r="AA76" s="3"/>
      <c r="AB76" s="4" t="s">
        <v>1</v>
      </c>
      <c r="AC76" s="11" t="s">
        <v>268</v>
      </c>
      <c r="AD76" s="4" t="s">
        <v>172</v>
      </c>
      <c r="AE76" s="4" t="s">
        <v>1</v>
      </c>
      <c r="AF76" s="10">
        <v>6</v>
      </c>
      <c r="AG76" s="12" t="str">
        <f t="shared" si="7"/>
        <v>1.F FE</v>
      </c>
    </row>
    <row r="77" spans="2:33" ht="42" x14ac:dyDescent="0.3">
      <c r="B77" s="4" t="s">
        <v>663</v>
      </c>
      <c r="C77" s="4" t="s">
        <v>776</v>
      </c>
      <c r="D77" s="11" t="s">
        <v>664</v>
      </c>
      <c r="E77" s="10"/>
      <c r="F77" s="23">
        <v>45005</v>
      </c>
      <c r="G77" s="4" t="s">
        <v>533</v>
      </c>
      <c r="H77" s="3"/>
      <c r="I77" s="13">
        <v>134777</v>
      </c>
      <c r="J77" s="13">
        <v>134777</v>
      </c>
      <c r="K77" s="13">
        <v>134741</v>
      </c>
      <c r="L77" s="13">
        <v>134753</v>
      </c>
      <c r="M77" s="13">
        <v>0</v>
      </c>
      <c r="N77" s="13">
        <v>24</v>
      </c>
      <c r="O77" s="13">
        <v>0</v>
      </c>
      <c r="P77" s="6">
        <f t="shared" si="5"/>
        <v>24</v>
      </c>
      <c r="Q77" s="13">
        <v>0</v>
      </c>
      <c r="R77" s="13">
        <v>134777</v>
      </c>
      <c r="S77" s="13">
        <v>0</v>
      </c>
      <c r="T77" s="13">
        <v>0</v>
      </c>
      <c r="U77" s="6">
        <f t="shared" si="6"/>
        <v>0</v>
      </c>
      <c r="V77" s="13">
        <v>654</v>
      </c>
      <c r="W77" s="23">
        <v>49999</v>
      </c>
      <c r="X77" s="10">
        <v>1</v>
      </c>
      <c r="Y77" s="10" t="s">
        <v>53</v>
      </c>
      <c r="Z77" s="10" t="s">
        <v>51</v>
      </c>
      <c r="AA77" s="3"/>
      <c r="AB77" s="4" t="s">
        <v>1</v>
      </c>
      <c r="AC77" s="11" t="s">
        <v>84</v>
      </c>
      <c r="AD77" s="4" t="s">
        <v>172</v>
      </c>
      <c r="AE77" s="4" t="s">
        <v>1</v>
      </c>
      <c r="AF77" s="10">
        <v>6</v>
      </c>
      <c r="AG77" s="12" t="str">
        <f t="shared" si="7"/>
        <v>1.F FE</v>
      </c>
    </row>
    <row r="78" spans="2:33" ht="42" x14ac:dyDescent="0.3">
      <c r="B78" s="4" t="s">
        <v>149</v>
      </c>
      <c r="C78" s="4" t="s">
        <v>777</v>
      </c>
      <c r="D78" s="11" t="s">
        <v>665</v>
      </c>
      <c r="E78" s="10"/>
      <c r="F78" s="23">
        <v>45005</v>
      </c>
      <c r="G78" s="4" t="s">
        <v>533</v>
      </c>
      <c r="H78" s="3"/>
      <c r="I78" s="13">
        <v>67389</v>
      </c>
      <c r="J78" s="13">
        <v>67389</v>
      </c>
      <c r="K78" s="13">
        <v>67380</v>
      </c>
      <c r="L78" s="13">
        <v>67382</v>
      </c>
      <c r="M78" s="13">
        <v>0</v>
      </c>
      <c r="N78" s="13">
        <v>6</v>
      </c>
      <c r="O78" s="13">
        <v>0</v>
      </c>
      <c r="P78" s="6">
        <f t="shared" si="5"/>
        <v>6</v>
      </c>
      <c r="Q78" s="13">
        <v>0</v>
      </c>
      <c r="R78" s="13">
        <v>67389</v>
      </c>
      <c r="S78" s="13">
        <v>0</v>
      </c>
      <c r="T78" s="13">
        <v>0</v>
      </c>
      <c r="U78" s="6">
        <f t="shared" si="6"/>
        <v>0</v>
      </c>
      <c r="V78" s="13">
        <v>363</v>
      </c>
      <c r="W78" s="23">
        <v>49999</v>
      </c>
      <c r="X78" s="10">
        <v>2</v>
      </c>
      <c r="Y78" s="10" t="s">
        <v>4</v>
      </c>
      <c r="Z78" s="10" t="s">
        <v>51</v>
      </c>
      <c r="AA78" s="3"/>
      <c r="AB78" s="4" t="s">
        <v>1</v>
      </c>
      <c r="AC78" s="11" t="s">
        <v>84</v>
      </c>
      <c r="AD78" s="4" t="s">
        <v>172</v>
      </c>
      <c r="AE78" s="4" t="s">
        <v>1</v>
      </c>
      <c r="AF78" s="10">
        <v>6</v>
      </c>
      <c r="AG78" s="12" t="str">
        <f t="shared" si="7"/>
        <v>2.B FE</v>
      </c>
    </row>
    <row r="79" spans="2:33" ht="42" x14ac:dyDescent="0.3">
      <c r="B79" s="4" t="s">
        <v>421</v>
      </c>
      <c r="C79" s="4" t="s">
        <v>599</v>
      </c>
      <c r="D79" s="11" t="s">
        <v>422</v>
      </c>
      <c r="E79" s="10"/>
      <c r="F79" s="23">
        <v>45005</v>
      </c>
      <c r="G79" s="4" t="s">
        <v>533</v>
      </c>
      <c r="H79" s="3"/>
      <c r="I79" s="13">
        <v>262849</v>
      </c>
      <c r="J79" s="13">
        <v>262849</v>
      </c>
      <c r="K79" s="13">
        <v>262792</v>
      </c>
      <c r="L79" s="13">
        <v>262803</v>
      </c>
      <c r="M79" s="13">
        <v>0</v>
      </c>
      <c r="N79" s="13">
        <v>46</v>
      </c>
      <c r="O79" s="13">
        <v>0</v>
      </c>
      <c r="P79" s="6">
        <f t="shared" si="5"/>
        <v>46</v>
      </c>
      <c r="Q79" s="13">
        <v>0</v>
      </c>
      <c r="R79" s="13">
        <v>262849</v>
      </c>
      <c r="S79" s="13">
        <v>0</v>
      </c>
      <c r="T79" s="13">
        <v>0</v>
      </c>
      <c r="U79" s="6">
        <f t="shared" si="6"/>
        <v>0</v>
      </c>
      <c r="V79" s="13">
        <v>623</v>
      </c>
      <c r="W79" s="23">
        <v>51523</v>
      </c>
      <c r="X79" s="10">
        <v>1</v>
      </c>
      <c r="Y79" s="10" t="s">
        <v>53</v>
      </c>
      <c r="Z79" s="10" t="s">
        <v>51</v>
      </c>
      <c r="AA79" s="3"/>
      <c r="AB79" s="4" t="s">
        <v>1</v>
      </c>
      <c r="AC79" s="11" t="s">
        <v>150</v>
      </c>
      <c r="AD79" s="4" t="s">
        <v>172</v>
      </c>
      <c r="AE79" s="4" t="s">
        <v>1</v>
      </c>
      <c r="AF79" s="10">
        <v>6</v>
      </c>
      <c r="AG79" s="12" t="str">
        <f t="shared" si="7"/>
        <v>1.F FE</v>
      </c>
    </row>
    <row r="80" spans="2:33" ht="42" x14ac:dyDescent="0.3">
      <c r="B80" s="4" t="s">
        <v>666</v>
      </c>
      <c r="C80" s="4" t="s">
        <v>600</v>
      </c>
      <c r="D80" s="11" t="s">
        <v>211</v>
      </c>
      <c r="E80" s="10"/>
      <c r="F80" s="23">
        <v>45005</v>
      </c>
      <c r="G80" s="4" t="s">
        <v>533</v>
      </c>
      <c r="H80" s="3"/>
      <c r="I80" s="13">
        <v>262849</v>
      </c>
      <c r="J80" s="13">
        <v>262849</v>
      </c>
      <c r="K80" s="13">
        <v>262822</v>
      </c>
      <c r="L80" s="13">
        <v>262828</v>
      </c>
      <c r="M80" s="13">
        <v>0</v>
      </c>
      <c r="N80" s="13">
        <v>21</v>
      </c>
      <c r="O80" s="13">
        <v>0</v>
      </c>
      <c r="P80" s="6">
        <f t="shared" si="5"/>
        <v>21</v>
      </c>
      <c r="Q80" s="13">
        <v>0</v>
      </c>
      <c r="R80" s="13">
        <v>262849</v>
      </c>
      <c r="S80" s="13">
        <v>0</v>
      </c>
      <c r="T80" s="13">
        <v>0</v>
      </c>
      <c r="U80" s="6">
        <f t="shared" si="6"/>
        <v>0</v>
      </c>
      <c r="V80" s="13">
        <v>839</v>
      </c>
      <c r="W80" s="23">
        <v>51523</v>
      </c>
      <c r="X80" s="10">
        <v>2</v>
      </c>
      <c r="Y80" s="10" t="s">
        <v>4</v>
      </c>
      <c r="Z80" s="10" t="s">
        <v>51</v>
      </c>
      <c r="AA80" s="3"/>
      <c r="AB80" s="4" t="s">
        <v>1</v>
      </c>
      <c r="AC80" s="11" t="s">
        <v>150</v>
      </c>
      <c r="AD80" s="4" t="s">
        <v>172</v>
      </c>
      <c r="AE80" s="4" t="s">
        <v>1</v>
      </c>
      <c r="AF80" s="10">
        <v>6</v>
      </c>
      <c r="AG80" s="12" t="str">
        <f t="shared" si="7"/>
        <v>2.B FE</v>
      </c>
    </row>
    <row r="81" spans="2:33" ht="42" x14ac:dyDescent="0.3">
      <c r="B81" s="4" t="s">
        <v>883</v>
      </c>
      <c r="C81" s="4" t="s">
        <v>541</v>
      </c>
      <c r="D81" s="11" t="s">
        <v>601</v>
      </c>
      <c r="E81" s="10"/>
      <c r="F81" s="23">
        <v>45005</v>
      </c>
      <c r="G81" s="4" t="s">
        <v>533</v>
      </c>
      <c r="H81" s="3"/>
      <c r="I81" s="13">
        <v>457541</v>
      </c>
      <c r="J81" s="13">
        <v>457541</v>
      </c>
      <c r="K81" s="13">
        <v>462043</v>
      </c>
      <c r="L81" s="13">
        <v>460741</v>
      </c>
      <c r="M81" s="13">
        <v>0</v>
      </c>
      <c r="N81" s="13">
        <v>-3200</v>
      </c>
      <c r="O81" s="13">
        <v>0</v>
      </c>
      <c r="P81" s="6">
        <f t="shared" si="5"/>
        <v>-3200</v>
      </c>
      <c r="Q81" s="13">
        <v>0</v>
      </c>
      <c r="R81" s="13">
        <v>457541</v>
      </c>
      <c r="S81" s="13">
        <v>0</v>
      </c>
      <c r="T81" s="13">
        <v>0</v>
      </c>
      <c r="U81" s="6">
        <f t="shared" si="6"/>
        <v>0</v>
      </c>
      <c r="V81" s="13">
        <v>1642</v>
      </c>
      <c r="W81" s="23">
        <v>50698</v>
      </c>
      <c r="X81" s="10">
        <v>1</v>
      </c>
      <c r="Y81" s="10" t="s">
        <v>710</v>
      </c>
      <c r="Z81" s="10" t="s">
        <v>51</v>
      </c>
      <c r="AA81" s="3"/>
      <c r="AB81" s="4" t="s">
        <v>1</v>
      </c>
      <c r="AC81" s="11" t="s">
        <v>829</v>
      </c>
      <c r="AD81" s="4" t="s">
        <v>172</v>
      </c>
      <c r="AE81" s="4" t="s">
        <v>1</v>
      </c>
      <c r="AF81" s="10">
        <v>6</v>
      </c>
      <c r="AG81" s="12" t="str">
        <f t="shared" si="7"/>
        <v>1.A FE</v>
      </c>
    </row>
    <row r="82" spans="2:33" ht="42" x14ac:dyDescent="0.3">
      <c r="B82" s="4" t="s">
        <v>212</v>
      </c>
      <c r="C82" s="4" t="s">
        <v>486</v>
      </c>
      <c r="D82" s="11" t="s">
        <v>321</v>
      </c>
      <c r="E82" s="10"/>
      <c r="F82" s="23">
        <v>45005</v>
      </c>
      <c r="G82" s="4" t="s">
        <v>533</v>
      </c>
      <c r="H82" s="3"/>
      <c r="I82" s="13">
        <v>56299</v>
      </c>
      <c r="J82" s="13">
        <v>56299</v>
      </c>
      <c r="K82" s="13">
        <v>56291</v>
      </c>
      <c r="L82" s="13">
        <v>56293</v>
      </c>
      <c r="M82" s="13">
        <v>0</v>
      </c>
      <c r="N82" s="13">
        <v>7</v>
      </c>
      <c r="O82" s="13">
        <v>0</v>
      </c>
      <c r="P82" s="6">
        <f t="shared" si="5"/>
        <v>7</v>
      </c>
      <c r="Q82" s="13">
        <v>0</v>
      </c>
      <c r="R82" s="13">
        <v>56299</v>
      </c>
      <c r="S82" s="13">
        <v>0</v>
      </c>
      <c r="T82" s="13">
        <v>0</v>
      </c>
      <c r="U82" s="6">
        <f t="shared" si="6"/>
        <v>0</v>
      </c>
      <c r="V82" s="13">
        <v>222</v>
      </c>
      <c r="W82" s="23">
        <v>50698</v>
      </c>
      <c r="X82" s="10">
        <v>1</v>
      </c>
      <c r="Y82" s="10" t="s">
        <v>53</v>
      </c>
      <c r="Z82" s="10" t="s">
        <v>51</v>
      </c>
      <c r="AA82" s="3"/>
      <c r="AB82" s="4" t="s">
        <v>1</v>
      </c>
      <c r="AC82" s="11" t="s">
        <v>829</v>
      </c>
      <c r="AD82" s="4" t="s">
        <v>172</v>
      </c>
      <c r="AE82" s="4" t="s">
        <v>1</v>
      </c>
      <c r="AF82" s="10">
        <v>6</v>
      </c>
      <c r="AG82" s="12" t="str">
        <f t="shared" si="7"/>
        <v>1.F FE</v>
      </c>
    </row>
    <row r="83" spans="2:33" ht="42" x14ac:dyDescent="0.3">
      <c r="B83" s="4" t="s">
        <v>423</v>
      </c>
      <c r="C83" s="4" t="s">
        <v>830</v>
      </c>
      <c r="D83" s="11" t="s">
        <v>884</v>
      </c>
      <c r="E83" s="10"/>
      <c r="F83" s="23">
        <v>45005</v>
      </c>
      <c r="G83" s="4" t="s">
        <v>533</v>
      </c>
      <c r="H83" s="3"/>
      <c r="I83" s="13">
        <v>269108</v>
      </c>
      <c r="J83" s="13">
        <v>269108</v>
      </c>
      <c r="K83" s="13">
        <v>269076</v>
      </c>
      <c r="L83" s="13">
        <v>269085</v>
      </c>
      <c r="M83" s="13">
        <v>0</v>
      </c>
      <c r="N83" s="13">
        <v>23</v>
      </c>
      <c r="O83" s="13">
        <v>0</v>
      </c>
      <c r="P83" s="6">
        <f t="shared" si="5"/>
        <v>23</v>
      </c>
      <c r="Q83" s="13">
        <v>0</v>
      </c>
      <c r="R83" s="13">
        <v>269108</v>
      </c>
      <c r="S83" s="13">
        <v>0</v>
      </c>
      <c r="T83" s="13">
        <v>0</v>
      </c>
      <c r="U83" s="6">
        <f t="shared" si="6"/>
        <v>0</v>
      </c>
      <c r="V83" s="13">
        <v>775</v>
      </c>
      <c r="W83" s="23">
        <v>50333</v>
      </c>
      <c r="X83" s="10">
        <v>1</v>
      </c>
      <c r="Y83" s="10" t="s">
        <v>710</v>
      </c>
      <c r="Z83" s="10" t="s">
        <v>51</v>
      </c>
      <c r="AA83" s="3"/>
      <c r="AB83" s="4" t="s">
        <v>1</v>
      </c>
      <c r="AC83" s="11" t="s">
        <v>602</v>
      </c>
      <c r="AD83" s="4" t="s">
        <v>172</v>
      </c>
      <c r="AE83" s="4" t="s">
        <v>1</v>
      </c>
      <c r="AF83" s="10">
        <v>6</v>
      </c>
      <c r="AG83" s="12" t="str">
        <f t="shared" si="7"/>
        <v>1.A FE</v>
      </c>
    </row>
    <row r="84" spans="2:33" ht="42" x14ac:dyDescent="0.3">
      <c r="B84" s="4" t="s">
        <v>667</v>
      </c>
      <c r="C84" s="4" t="s">
        <v>778</v>
      </c>
      <c r="D84" s="11" t="s">
        <v>322</v>
      </c>
      <c r="E84" s="10"/>
      <c r="F84" s="23">
        <v>45005</v>
      </c>
      <c r="G84" s="4" t="s">
        <v>533</v>
      </c>
      <c r="H84" s="3"/>
      <c r="I84" s="13">
        <v>67277</v>
      </c>
      <c r="J84" s="13">
        <v>67277</v>
      </c>
      <c r="K84" s="13">
        <v>67268</v>
      </c>
      <c r="L84" s="13">
        <v>67270</v>
      </c>
      <c r="M84" s="13">
        <v>0</v>
      </c>
      <c r="N84" s="13">
        <v>7</v>
      </c>
      <c r="O84" s="13">
        <v>0</v>
      </c>
      <c r="P84" s="6">
        <f t="shared" si="5"/>
        <v>7</v>
      </c>
      <c r="Q84" s="13">
        <v>0</v>
      </c>
      <c r="R84" s="13">
        <v>67277</v>
      </c>
      <c r="S84" s="13">
        <v>0</v>
      </c>
      <c r="T84" s="13">
        <v>0</v>
      </c>
      <c r="U84" s="6">
        <f t="shared" si="6"/>
        <v>0</v>
      </c>
      <c r="V84" s="13">
        <v>304</v>
      </c>
      <c r="W84" s="23">
        <v>50333</v>
      </c>
      <c r="X84" s="10">
        <v>1</v>
      </c>
      <c r="Y84" s="10" t="s">
        <v>53</v>
      </c>
      <c r="Z84" s="10" t="s">
        <v>51</v>
      </c>
      <c r="AA84" s="3"/>
      <c r="AB84" s="4" t="s">
        <v>1</v>
      </c>
      <c r="AC84" s="11" t="s">
        <v>602</v>
      </c>
      <c r="AD84" s="4" t="s">
        <v>172</v>
      </c>
      <c r="AE84" s="4" t="s">
        <v>1</v>
      </c>
      <c r="AF84" s="10">
        <v>6</v>
      </c>
      <c r="AG84" s="12" t="str">
        <f t="shared" si="7"/>
        <v>1.F FE</v>
      </c>
    </row>
    <row r="85" spans="2:33" ht="42" x14ac:dyDescent="0.3">
      <c r="B85" s="4" t="s">
        <v>885</v>
      </c>
      <c r="C85" s="4" t="s">
        <v>725</v>
      </c>
      <c r="D85" s="11" t="s">
        <v>487</v>
      </c>
      <c r="E85" s="10"/>
      <c r="F85" s="23">
        <v>45005</v>
      </c>
      <c r="G85" s="4" t="s">
        <v>533</v>
      </c>
      <c r="H85" s="3"/>
      <c r="I85" s="13">
        <v>774899</v>
      </c>
      <c r="J85" s="13">
        <v>774899</v>
      </c>
      <c r="K85" s="13">
        <v>774763</v>
      </c>
      <c r="L85" s="13">
        <v>774776</v>
      </c>
      <c r="M85" s="13">
        <v>0</v>
      </c>
      <c r="N85" s="13">
        <v>123</v>
      </c>
      <c r="O85" s="13">
        <v>0</v>
      </c>
      <c r="P85" s="6">
        <f t="shared" si="5"/>
        <v>123</v>
      </c>
      <c r="Q85" s="13">
        <v>0</v>
      </c>
      <c r="R85" s="13">
        <v>774899</v>
      </c>
      <c r="S85" s="13">
        <v>0</v>
      </c>
      <c r="T85" s="13">
        <v>0</v>
      </c>
      <c r="U85" s="6">
        <f t="shared" si="6"/>
        <v>0</v>
      </c>
      <c r="V85" s="13">
        <v>2420</v>
      </c>
      <c r="W85" s="23">
        <v>50910</v>
      </c>
      <c r="X85" s="10">
        <v>1</v>
      </c>
      <c r="Y85" s="10" t="s">
        <v>53</v>
      </c>
      <c r="Z85" s="10" t="s">
        <v>51</v>
      </c>
      <c r="AA85" s="3"/>
      <c r="AB85" s="4" t="s">
        <v>1</v>
      </c>
      <c r="AC85" s="11" t="s">
        <v>323</v>
      </c>
      <c r="AD85" s="4" t="s">
        <v>172</v>
      </c>
      <c r="AE85" s="4" t="s">
        <v>1</v>
      </c>
      <c r="AF85" s="10">
        <v>6</v>
      </c>
      <c r="AG85" s="12" t="str">
        <f t="shared" si="7"/>
        <v>1.F FE</v>
      </c>
    </row>
    <row r="86" spans="2:33" ht="42" x14ac:dyDescent="0.3">
      <c r="B86" s="4" t="s">
        <v>213</v>
      </c>
      <c r="C86" s="4" t="s">
        <v>324</v>
      </c>
      <c r="D86" s="11" t="s">
        <v>370</v>
      </c>
      <c r="E86" s="10"/>
      <c r="F86" s="23">
        <v>45005</v>
      </c>
      <c r="G86" s="4" t="s">
        <v>533</v>
      </c>
      <c r="H86" s="3"/>
      <c r="I86" s="13">
        <v>182329</v>
      </c>
      <c r="J86" s="13">
        <v>182329</v>
      </c>
      <c r="K86" s="13">
        <v>179530</v>
      </c>
      <c r="L86" s="13">
        <v>179756</v>
      </c>
      <c r="M86" s="13">
        <v>0</v>
      </c>
      <c r="N86" s="13">
        <v>2573</v>
      </c>
      <c r="O86" s="13">
        <v>0</v>
      </c>
      <c r="P86" s="6">
        <f t="shared" si="5"/>
        <v>2573</v>
      </c>
      <c r="Q86" s="13">
        <v>0</v>
      </c>
      <c r="R86" s="13">
        <v>182329</v>
      </c>
      <c r="S86" s="13">
        <v>0</v>
      </c>
      <c r="T86" s="13">
        <v>0</v>
      </c>
      <c r="U86" s="6">
        <f t="shared" si="6"/>
        <v>0</v>
      </c>
      <c r="V86" s="13">
        <v>694</v>
      </c>
      <c r="W86" s="23">
        <v>50910</v>
      </c>
      <c r="X86" s="10">
        <v>2</v>
      </c>
      <c r="Y86" s="10" t="s">
        <v>4</v>
      </c>
      <c r="Z86" s="10" t="s">
        <v>51</v>
      </c>
      <c r="AA86" s="3"/>
      <c r="AB86" s="4" t="s">
        <v>1</v>
      </c>
      <c r="AC86" s="11" t="s">
        <v>323</v>
      </c>
      <c r="AD86" s="4" t="s">
        <v>172</v>
      </c>
      <c r="AE86" s="4" t="s">
        <v>1</v>
      </c>
      <c r="AF86" s="10">
        <v>6</v>
      </c>
      <c r="AG86" s="12" t="str">
        <f t="shared" si="7"/>
        <v>2.B FE</v>
      </c>
    </row>
    <row r="87" spans="2:33" ht="42" x14ac:dyDescent="0.3">
      <c r="B87" s="4" t="s">
        <v>424</v>
      </c>
      <c r="C87" s="4" t="s">
        <v>542</v>
      </c>
      <c r="D87" s="11" t="s">
        <v>603</v>
      </c>
      <c r="E87" s="10"/>
      <c r="F87" s="23">
        <v>45005</v>
      </c>
      <c r="G87" s="4" t="s">
        <v>533</v>
      </c>
      <c r="H87" s="3"/>
      <c r="I87" s="13">
        <v>279889</v>
      </c>
      <c r="J87" s="13">
        <v>279889</v>
      </c>
      <c r="K87" s="13">
        <v>279817</v>
      </c>
      <c r="L87" s="13">
        <v>279822</v>
      </c>
      <c r="M87" s="13">
        <v>0</v>
      </c>
      <c r="N87" s="13">
        <v>68</v>
      </c>
      <c r="O87" s="13">
        <v>0</v>
      </c>
      <c r="P87" s="6">
        <f t="shared" si="5"/>
        <v>68</v>
      </c>
      <c r="Q87" s="13">
        <v>0</v>
      </c>
      <c r="R87" s="13">
        <v>279889</v>
      </c>
      <c r="S87" s="13">
        <v>0</v>
      </c>
      <c r="T87" s="13">
        <v>0</v>
      </c>
      <c r="U87" s="6">
        <f t="shared" si="6"/>
        <v>0</v>
      </c>
      <c r="V87" s="13">
        <v>1885</v>
      </c>
      <c r="W87" s="23">
        <v>51095</v>
      </c>
      <c r="X87" s="10">
        <v>1</v>
      </c>
      <c r="Y87" s="10" t="s">
        <v>710</v>
      </c>
      <c r="Z87" s="10" t="s">
        <v>51</v>
      </c>
      <c r="AA87" s="3"/>
      <c r="AB87" s="4" t="s">
        <v>1</v>
      </c>
      <c r="AC87" s="11" t="s">
        <v>85</v>
      </c>
      <c r="AD87" s="4" t="s">
        <v>172</v>
      </c>
      <c r="AE87" s="4" t="s">
        <v>1</v>
      </c>
      <c r="AF87" s="10">
        <v>6</v>
      </c>
      <c r="AG87" s="12" t="str">
        <f t="shared" si="7"/>
        <v>1.A FE</v>
      </c>
    </row>
    <row r="88" spans="2:33" ht="42" x14ac:dyDescent="0.3">
      <c r="B88" s="4" t="s">
        <v>886</v>
      </c>
      <c r="C88" s="4" t="s">
        <v>151</v>
      </c>
      <c r="D88" s="11" t="s">
        <v>371</v>
      </c>
      <c r="E88" s="10"/>
      <c r="F88" s="23">
        <v>45005</v>
      </c>
      <c r="G88" s="4" t="s">
        <v>533</v>
      </c>
      <c r="H88" s="3"/>
      <c r="I88" s="13">
        <v>279889</v>
      </c>
      <c r="J88" s="13">
        <v>279889</v>
      </c>
      <c r="K88" s="13">
        <v>279858</v>
      </c>
      <c r="L88" s="13">
        <v>279860</v>
      </c>
      <c r="M88" s="13">
        <v>0</v>
      </c>
      <c r="N88" s="13">
        <v>30</v>
      </c>
      <c r="O88" s="13">
        <v>0</v>
      </c>
      <c r="P88" s="6">
        <f t="shared" si="5"/>
        <v>30</v>
      </c>
      <c r="Q88" s="13">
        <v>0</v>
      </c>
      <c r="R88" s="13">
        <v>279889</v>
      </c>
      <c r="S88" s="13">
        <v>0</v>
      </c>
      <c r="T88" s="13">
        <v>0</v>
      </c>
      <c r="U88" s="6">
        <f t="shared" si="6"/>
        <v>0</v>
      </c>
      <c r="V88" s="13">
        <v>1999</v>
      </c>
      <c r="W88" s="23">
        <v>51095</v>
      </c>
      <c r="X88" s="10">
        <v>1</v>
      </c>
      <c r="Y88" s="10" t="s">
        <v>53</v>
      </c>
      <c r="Z88" s="10" t="s">
        <v>51</v>
      </c>
      <c r="AA88" s="3"/>
      <c r="AB88" s="4" t="s">
        <v>1</v>
      </c>
      <c r="AC88" s="11" t="s">
        <v>85</v>
      </c>
      <c r="AD88" s="4" t="s">
        <v>172</v>
      </c>
      <c r="AE88" s="4" t="s">
        <v>1</v>
      </c>
      <c r="AF88" s="10">
        <v>6</v>
      </c>
      <c r="AG88" s="12" t="str">
        <f t="shared" si="7"/>
        <v>1.F FE</v>
      </c>
    </row>
    <row r="89" spans="2:33" ht="42" x14ac:dyDescent="0.3">
      <c r="B89" s="4" t="s">
        <v>214</v>
      </c>
      <c r="C89" s="4" t="s">
        <v>425</v>
      </c>
      <c r="D89" s="11" t="s">
        <v>215</v>
      </c>
      <c r="E89" s="10"/>
      <c r="F89" s="23">
        <v>45005</v>
      </c>
      <c r="G89" s="4" t="s">
        <v>533</v>
      </c>
      <c r="H89" s="3"/>
      <c r="I89" s="13">
        <v>478685</v>
      </c>
      <c r="J89" s="13">
        <v>478685</v>
      </c>
      <c r="K89" s="13">
        <v>478630</v>
      </c>
      <c r="L89" s="13">
        <v>478635</v>
      </c>
      <c r="M89" s="13">
        <v>0</v>
      </c>
      <c r="N89" s="13">
        <v>50</v>
      </c>
      <c r="O89" s="13">
        <v>0</v>
      </c>
      <c r="P89" s="6">
        <f t="shared" si="5"/>
        <v>50</v>
      </c>
      <c r="Q89" s="13">
        <v>0</v>
      </c>
      <c r="R89" s="13">
        <v>478685</v>
      </c>
      <c r="S89" s="13">
        <v>0</v>
      </c>
      <c r="T89" s="13">
        <v>0</v>
      </c>
      <c r="U89" s="6">
        <f t="shared" si="6"/>
        <v>0</v>
      </c>
      <c r="V89" s="13">
        <v>4407</v>
      </c>
      <c r="W89" s="23">
        <v>51795</v>
      </c>
      <c r="X89" s="10">
        <v>1</v>
      </c>
      <c r="Y89" s="10" t="s">
        <v>53</v>
      </c>
      <c r="Z89" s="10" t="s">
        <v>51</v>
      </c>
      <c r="AA89" s="3"/>
      <c r="AB89" s="4" t="s">
        <v>1</v>
      </c>
      <c r="AC89" s="11" t="s">
        <v>325</v>
      </c>
      <c r="AD89" s="4" t="s">
        <v>172</v>
      </c>
      <c r="AE89" s="4" t="s">
        <v>1</v>
      </c>
      <c r="AF89" s="10">
        <v>6</v>
      </c>
      <c r="AG89" s="12" t="str">
        <f t="shared" si="7"/>
        <v>1.F FE</v>
      </c>
    </row>
    <row r="90" spans="2:33" ht="42" x14ac:dyDescent="0.3">
      <c r="B90" s="4" t="s">
        <v>426</v>
      </c>
      <c r="C90" s="4" t="s">
        <v>372</v>
      </c>
      <c r="D90" s="11" t="s">
        <v>543</v>
      </c>
      <c r="E90" s="10"/>
      <c r="F90" s="23">
        <v>45005</v>
      </c>
      <c r="G90" s="4" t="s">
        <v>533</v>
      </c>
      <c r="H90" s="3"/>
      <c r="I90" s="13">
        <v>263277</v>
      </c>
      <c r="J90" s="13">
        <v>263277</v>
      </c>
      <c r="K90" s="13">
        <v>263256</v>
      </c>
      <c r="L90" s="13">
        <v>263260</v>
      </c>
      <c r="M90" s="13">
        <v>0</v>
      </c>
      <c r="N90" s="13">
        <v>17</v>
      </c>
      <c r="O90" s="13">
        <v>0</v>
      </c>
      <c r="P90" s="6">
        <f t="shared" si="5"/>
        <v>17</v>
      </c>
      <c r="Q90" s="13">
        <v>0</v>
      </c>
      <c r="R90" s="13">
        <v>263277</v>
      </c>
      <c r="S90" s="13">
        <v>0</v>
      </c>
      <c r="T90" s="13">
        <v>0</v>
      </c>
      <c r="U90" s="6">
        <f t="shared" si="6"/>
        <v>0</v>
      </c>
      <c r="V90" s="13">
        <v>2820</v>
      </c>
      <c r="W90" s="23">
        <v>51795</v>
      </c>
      <c r="X90" s="10">
        <v>2</v>
      </c>
      <c r="Y90" s="10" t="s">
        <v>4</v>
      </c>
      <c r="Z90" s="10" t="s">
        <v>51</v>
      </c>
      <c r="AA90" s="3"/>
      <c r="AB90" s="4" t="s">
        <v>1</v>
      </c>
      <c r="AC90" s="11" t="s">
        <v>325</v>
      </c>
      <c r="AD90" s="4" t="s">
        <v>172</v>
      </c>
      <c r="AE90" s="4" t="s">
        <v>1</v>
      </c>
      <c r="AF90" s="10">
        <v>6</v>
      </c>
      <c r="AG90" s="12" t="str">
        <f t="shared" si="7"/>
        <v>2.B FE</v>
      </c>
    </row>
    <row r="91" spans="2:33" ht="56" x14ac:dyDescent="0.3">
      <c r="B91" s="4" t="s">
        <v>668</v>
      </c>
      <c r="C91" s="4" t="s">
        <v>887</v>
      </c>
      <c r="D91" s="11" t="s">
        <v>326</v>
      </c>
      <c r="E91" s="10"/>
      <c r="F91" s="23">
        <v>44988</v>
      </c>
      <c r="G91" s="4" t="s">
        <v>373</v>
      </c>
      <c r="H91" s="3"/>
      <c r="I91" s="13">
        <v>872421</v>
      </c>
      <c r="J91" s="13">
        <v>899403</v>
      </c>
      <c r="K91" s="13">
        <v>899403</v>
      </c>
      <c r="L91" s="13">
        <v>847327</v>
      </c>
      <c r="M91" s="13">
        <v>52075</v>
      </c>
      <c r="N91" s="13">
        <v>26982</v>
      </c>
      <c r="O91" s="13">
        <v>0</v>
      </c>
      <c r="P91" s="6">
        <f t="shared" si="5"/>
        <v>79057</v>
      </c>
      <c r="Q91" s="13">
        <v>0</v>
      </c>
      <c r="R91" s="13">
        <v>899403</v>
      </c>
      <c r="S91" s="13">
        <v>0</v>
      </c>
      <c r="T91" s="13">
        <v>-26982</v>
      </c>
      <c r="U91" s="6">
        <f t="shared" si="6"/>
        <v>-26982</v>
      </c>
      <c r="V91" s="13">
        <v>134</v>
      </c>
      <c r="W91" s="23">
        <v>45930</v>
      </c>
      <c r="X91" s="10">
        <v>3</v>
      </c>
      <c r="Y91" s="10" t="s">
        <v>710</v>
      </c>
      <c r="Z91" s="10" t="s">
        <v>482</v>
      </c>
      <c r="AA91" s="3"/>
      <c r="AB91" s="4" t="s">
        <v>1</v>
      </c>
      <c r="AC91" s="11" t="s">
        <v>374</v>
      </c>
      <c r="AD91" s="11" t="s">
        <v>374</v>
      </c>
      <c r="AE91" s="4" t="s">
        <v>1</v>
      </c>
      <c r="AF91" s="10">
        <v>6</v>
      </c>
      <c r="AG91" s="12" t="str">
        <f t="shared" si="7"/>
        <v>3.A PL</v>
      </c>
    </row>
    <row r="92" spans="2:33" ht="56" x14ac:dyDescent="0.3">
      <c r="B92" s="4" t="s">
        <v>888</v>
      </c>
      <c r="C92" s="4" t="s">
        <v>887</v>
      </c>
      <c r="D92" s="11" t="s">
        <v>326</v>
      </c>
      <c r="E92" s="10"/>
      <c r="F92" s="23">
        <v>44931</v>
      </c>
      <c r="G92" s="4" t="s">
        <v>417</v>
      </c>
      <c r="H92" s="3"/>
      <c r="I92" s="13">
        <v>185716</v>
      </c>
      <c r="J92" s="13">
        <v>185716</v>
      </c>
      <c r="K92" s="13">
        <v>185716</v>
      </c>
      <c r="L92" s="13">
        <v>174963</v>
      </c>
      <c r="M92" s="13">
        <v>10753</v>
      </c>
      <c r="N92" s="13">
        <v>0</v>
      </c>
      <c r="O92" s="13">
        <v>0</v>
      </c>
      <c r="P92" s="6">
        <f t="shared" si="5"/>
        <v>10753</v>
      </c>
      <c r="Q92" s="13">
        <v>0</v>
      </c>
      <c r="R92" s="13">
        <v>185716</v>
      </c>
      <c r="S92" s="13">
        <v>0</v>
      </c>
      <c r="T92" s="13">
        <v>0</v>
      </c>
      <c r="U92" s="6">
        <f t="shared" si="6"/>
        <v>0</v>
      </c>
      <c r="V92" s="13">
        <v>4234</v>
      </c>
      <c r="W92" s="23">
        <v>45930</v>
      </c>
      <c r="X92" s="10">
        <v>3</v>
      </c>
      <c r="Y92" s="10" t="s">
        <v>710</v>
      </c>
      <c r="Z92" s="10" t="s">
        <v>482</v>
      </c>
      <c r="AA92" s="3"/>
      <c r="AB92" s="4" t="s">
        <v>1</v>
      </c>
      <c r="AC92" s="11" t="s">
        <v>374</v>
      </c>
      <c r="AD92" s="11" t="s">
        <v>374</v>
      </c>
      <c r="AE92" s="4" t="s">
        <v>1</v>
      </c>
      <c r="AF92" s="10">
        <v>6</v>
      </c>
      <c r="AG92" s="12" t="str">
        <f t="shared" si="7"/>
        <v>3.A PL</v>
      </c>
    </row>
    <row r="93" spans="2:33" ht="28" x14ac:dyDescent="0.3">
      <c r="B93" s="4" t="s">
        <v>216</v>
      </c>
      <c r="C93" s="4" t="s">
        <v>545</v>
      </c>
      <c r="D93" s="11" t="s">
        <v>889</v>
      </c>
      <c r="E93" s="10"/>
      <c r="F93" s="23">
        <v>45005</v>
      </c>
      <c r="G93" s="4" t="s">
        <v>533</v>
      </c>
      <c r="H93" s="3"/>
      <c r="I93" s="13">
        <v>64592</v>
      </c>
      <c r="J93" s="13">
        <v>64592</v>
      </c>
      <c r="K93" s="13">
        <v>64591</v>
      </c>
      <c r="L93" s="13">
        <v>64590</v>
      </c>
      <c r="M93" s="13">
        <v>0</v>
      </c>
      <c r="N93" s="13">
        <v>2</v>
      </c>
      <c r="O93" s="13">
        <v>0</v>
      </c>
      <c r="P93" s="6">
        <f t="shared" si="5"/>
        <v>2</v>
      </c>
      <c r="Q93" s="13">
        <v>0</v>
      </c>
      <c r="R93" s="13">
        <v>64592</v>
      </c>
      <c r="S93" s="13">
        <v>0</v>
      </c>
      <c r="T93" s="13">
        <v>0</v>
      </c>
      <c r="U93" s="6">
        <f t="shared" si="6"/>
        <v>0</v>
      </c>
      <c r="V93" s="13">
        <v>247</v>
      </c>
      <c r="W93" s="23">
        <v>53986</v>
      </c>
      <c r="X93" s="10">
        <v>1</v>
      </c>
      <c r="Y93" s="10" t="s">
        <v>296</v>
      </c>
      <c r="Z93" s="10" t="s">
        <v>51</v>
      </c>
      <c r="AA93" s="3"/>
      <c r="AB93" s="4" t="s">
        <v>1</v>
      </c>
      <c r="AC93" s="4" t="s">
        <v>427</v>
      </c>
      <c r="AD93" s="4" t="s">
        <v>172</v>
      </c>
      <c r="AE93" s="4" t="s">
        <v>1</v>
      </c>
      <c r="AF93" s="10">
        <v>6</v>
      </c>
      <c r="AG93" s="12" t="str">
        <f t="shared" si="7"/>
        <v>1.G FE</v>
      </c>
    </row>
    <row r="94" spans="2:33" ht="42" x14ac:dyDescent="0.3">
      <c r="B94" s="4" t="s">
        <v>428</v>
      </c>
      <c r="C94" s="4" t="s">
        <v>429</v>
      </c>
      <c r="D94" s="11" t="s">
        <v>430</v>
      </c>
      <c r="E94" s="10"/>
      <c r="F94" s="23">
        <v>44986</v>
      </c>
      <c r="G94" s="4" t="s">
        <v>130</v>
      </c>
      <c r="H94" s="3"/>
      <c r="I94" s="13">
        <v>2800000</v>
      </c>
      <c r="J94" s="13">
        <v>2800000</v>
      </c>
      <c r="K94" s="13">
        <v>2751231</v>
      </c>
      <c r="L94" s="13">
        <v>2797998</v>
      </c>
      <c r="M94" s="13">
        <v>0</v>
      </c>
      <c r="N94" s="13">
        <v>2002</v>
      </c>
      <c r="O94" s="13">
        <v>0</v>
      </c>
      <c r="P94" s="6">
        <f t="shared" si="5"/>
        <v>2002</v>
      </c>
      <c r="Q94" s="13">
        <v>0</v>
      </c>
      <c r="R94" s="13">
        <v>2800000</v>
      </c>
      <c r="S94" s="13">
        <v>0</v>
      </c>
      <c r="T94" s="13">
        <v>0</v>
      </c>
      <c r="U94" s="6">
        <f t="shared" si="6"/>
        <v>0</v>
      </c>
      <c r="V94" s="13">
        <v>52500</v>
      </c>
      <c r="W94" s="23">
        <v>44986</v>
      </c>
      <c r="X94" s="10">
        <v>2</v>
      </c>
      <c r="Y94" s="10" t="s">
        <v>247</v>
      </c>
      <c r="Z94" s="10" t="s">
        <v>51</v>
      </c>
      <c r="AA94" s="3"/>
      <c r="AB94" s="4" t="s">
        <v>20</v>
      </c>
      <c r="AC94" s="4" t="s">
        <v>375</v>
      </c>
      <c r="AD94" s="4" t="s">
        <v>546</v>
      </c>
      <c r="AE94" s="4" t="s">
        <v>1</v>
      </c>
      <c r="AF94" s="10">
        <v>6</v>
      </c>
      <c r="AG94" s="12" t="str">
        <f t="shared" si="7"/>
        <v>2.C FE</v>
      </c>
    </row>
    <row r="95" spans="2:33" ht="56" x14ac:dyDescent="0.3">
      <c r="B95" s="4" t="s">
        <v>669</v>
      </c>
      <c r="C95" s="4" t="s">
        <v>670</v>
      </c>
      <c r="D95" s="11" t="s">
        <v>890</v>
      </c>
      <c r="E95" s="10"/>
      <c r="F95" s="23">
        <v>44972</v>
      </c>
      <c r="G95" s="4" t="s">
        <v>130</v>
      </c>
      <c r="H95" s="3"/>
      <c r="I95" s="13">
        <v>2500000</v>
      </c>
      <c r="J95" s="13">
        <v>2500000</v>
      </c>
      <c r="K95" s="13">
        <v>2493175</v>
      </c>
      <c r="L95" s="13">
        <v>2499871</v>
      </c>
      <c r="M95" s="13">
        <v>0</v>
      </c>
      <c r="N95" s="13">
        <v>130</v>
      </c>
      <c r="O95" s="13">
        <v>0</v>
      </c>
      <c r="P95" s="6">
        <f t="shared" si="5"/>
        <v>130</v>
      </c>
      <c r="Q95" s="13">
        <v>0</v>
      </c>
      <c r="R95" s="13">
        <v>2500000</v>
      </c>
      <c r="S95" s="13">
        <v>0</v>
      </c>
      <c r="T95" s="13">
        <v>0</v>
      </c>
      <c r="U95" s="6">
        <f t="shared" si="6"/>
        <v>0</v>
      </c>
      <c r="V95" s="13">
        <v>33750</v>
      </c>
      <c r="W95" s="23">
        <v>44972</v>
      </c>
      <c r="X95" s="10">
        <v>1</v>
      </c>
      <c r="Y95" s="10" t="s">
        <v>763</v>
      </c>
      <c r="Z95" s="10" t="s">
        <v>51</v>
      </c>
      <c r="AA95" s="3"/>
      <c r="AB95" s="4" t="s">
        <v>21</v>
      </c>
      <c r="AC95" s="11" t="s">
        <v>431</v>
      </c>
      <c r="AD95" s="11" t="s">
        <v>431</v>
      </c>
      <c r="AE95" s="4" t="s">
        <v>1</v>
      </c>
      <c r="AF95" s="10">
        <v>6</v>
      </c>
      <c r="AG95" s="12" t="str">
        <f t="shared" si="7"/>
        <v>1.E FE</v>
      </c>
    </row>
    <row r="96" spans="2:33" ht="42" x14ac:dyDescent="0.3">
      <c r="B96" s="4" t="s">
        <v>891</v>
      </c>
      <c r="C96" s="4" t="s">
        <v>779</v>
      </c>
      <c r="D96" s="11" t="s">
        <v>488</v>
      </c>
      <c r="E96" s="10"/>
      <c r="F96" s="23">
        <v>44993</v>
      </c>
      <c r="G96" s="4" t="s">
        <v>533</v>
      </c>
      <c r="H96" s="3"/>
      <c r="I96" s="13">
        <v>185720</v>
      </c>
      <c r="J96" s="13">
        <v>185720</v>
      </c>
      <c r="K96" s="13">
        <v>181179</v>
      </c>
      <c r="L96" s="13">
        <v>183907</v>
      </c>
      <c r="M96" s="13">
        <v>0</v>
      </c>
      <c r="N96" s="13">
        <v>1814</v>
      </c>
      <c r="O96" s="13">
        <v>0</v>
      </c>
      <c r="P96" s="6">
        <f t="shared" si="5"/>
        <v>1814</v>
      </c>
      <c r="Q96" s="13">
        <v>0</v>
      </c>
      <c r="R96" s="13">
        <v>185720</v>
      </c>
      <c r="S96" s="13">
        <v>0</v>
      </c>
      <c r="T96" s="13">
        <v>0</v>
      </c>
      <c r="U96" s="6">
        <f t="shared" si="6"/>
        <v>0</v>
      </c>
      <c r="V96" s="13">
        <v>810</v>
      </c>
      <c r="W96" s="23">
        <v>47185</v>
      </c>
      <c r="X96" s="10">
        <v>1</v>
      </c>
      <c r="Y96" s="10" t="s">
        <v>53</v>
      </c>
      <c r="Z96" s="10" t="s">
        <v>51</v>
      </c>
      <c r="AA96" s="3"/>
      <c r="AB96" s="4" t="s">
        <v>1</v>
      </c>
      <c r="AC96" s="11" t="s">
        <v>671</v>
      </c>
      <c r="AD96" s="4" t="s">
        <v>172</v>
      </c>
      <c r="AE96" s="4" t="s">
        <v>1</v>
      </c>
      <c r="AF96" s="10">
        <v>6</v>
      </c>
      <c r="AG96" s="12" t="str">
        <f t="shared" si="7"/>
        <v>1.F FE</v>
      </c>
    </row>
    <row r="97" spans="2:33" ht="42" x14ac:dyDescent="0.3">
      <c r="B97" s="4" t="s">
        <v>269</v>
      </c>
      <c r="C97" s="4" t="s">
        <v>780</v>
      </c>
      <c r="D97" s="11" t="s">
        <v>217</v>
      </c>
      <c r="E97" s="10"/>
      <c r="F97" s="23">
        <v>44993</v>
      </c>
      <c r="G97" s="4" t="s">
        <v>533</v>
      </c>
      <c r="H97" s="3"/>
      <c r="I97" s="13">
        <v>100688</v>
      </c>
      <c r="J97" s="13">
        <v>100688</v>
      </c>
      <c r="K97" s="13">
        <v>99996</v>
      </c>
      <c r="L97" s="13">
        <v>100304</v>
      </c>
      <c r="M97" s="13">
        <v>0</v>
      </c>
      <c r="N97" s="13">
        <v>385</v>
      </c>
      <c r="O97" s="13">
        <v>0</v>
      </c>
      <c r="P97" s="6">
        <f t="shared" si="5"/>
        <v>385</v>
      </c>
      <c r="Q97" s="13">
        <v>0</v>
      </c>
      <c r="R97" s="13">
        <v>100688</v>
      </c>
      <c r="S97" s="13">
        <v>0</v>
      </c>
      <c r="T97" s="13">
        <v>0</v>
      </c>
      <c r="U97" s="6">
        <f t="shared" si="6"/>
        <v>0</v>
      </c>
      <c r="V97" s="13">
        <v>489</v>
      </c>
      <c r="W97" s="23">
        <v>47185</v>
      </c>
      <c r="X97" s="10">
        <v>2</v>
      </c>
      <c r="Y97" s="10" t="s">
        <v>4</v>
      </c>
      <c r="Z97" s="10" t="s">
        <v>51</v>
      </c>
      <c r="AA97" s="3"/>
      <c r="AB97" s="4" t="s">
        <v>1</v>
      </c>
      <c r="AC97" s="11" t="s">
        <v>671</v>
      </c>
      <c r="AD97" s="4" t="s">
        <v>172</v>
      </c>
      <c r="AE97" s="4" t="s">
        <v>1</v>
      </c>
      <c r="AF97" s="10">
        <v>6</v>
      </c>
      <c r="AG97" s="12" t="str">
        <f t="shared" si="7"/>
        <v>2.B FE</v>
      </c>
    </row>
    <row r="98" spans="2:33" ht="42" x14ac:dyDescent="0.3">
      <c r="B98" s="4" t="s">
        <v>672</v>
      </c>
      <c r="C98" s="4" t="s">
        <v>270</v>
      </c>
      <c r="D98" s="11" t="s">
        <v>892</v>
      </c>
      <c r="E98" s="10"/>
      <c r="F98" s="23">
        <v>44994</v>
      </c>
      <c r="G98" s="4" t="s">
        <v>533</v>
      </c>
      <c r="H98" s="3"/>
      <c r="I98" s="13">
        <v>126318</v>
      </c>
      <c r="J98" s="13">
        <v>126318</v>
      </c>
      <c r="K98" s="13">
        <v>126301</v>
      </c>
      <c r="L98" s="13">
        <v>126306</v>
      </c>
      <c r="M98" s="13">
        <v>0</v>
      </c>
      <c r="N98" s="13">
        <v>12</v>
      </c>
      <c r="O98" s="13">
        <v>0</v>
      </c>
      <c r="P98" s="6">
        <f t="shared" si="5"/>
        <v>12</v>
      </c>
      <c r="Q98" s="13">
        <v>0</v>
      </c>
      <c r="R98" s="13">
        <v>126318</v>
      </c>
      <c r="S98" s="13">
        <v>0</v>
      </c>
      <c r="T98" s="13">
        <v>0</v>
      </c>
      <c r="U98" s="6">
        <f t="shared" si="6"/>
        <v>0</v>
      </c>
      <c r="V98" s="13">
        <v>661</v>
      </c>
      <c r="W98" s="23">
        <v>50504</v>
      </c>
      <c r="X98" s="10">
        <v>1</v>
      </c>
      <c r="Y98" s="10" t="s">
        <v>53</v>
      </c>
      <c r="Z98" s="10" t="s">
        <v>51</v>
      </c>
      <c r="AA98" s="3"/>
      <c r="AB98" s="4" t="s">
        <v>1</v>
      </c>
      <c r="AC98" s="11" t="s">
        <v>671</v>
      </c>
      <c r="AD98" s="4" t="s">
        <v>172</v>
      </c>
      <c r="AE98" s="4" t="s">
        <v>1</v>
      </c>
      <c r="AF98" s="10">
        <v>6</v>
      </c>
      <c r="AG98" s="12" t="str">
        <f t="shared" si="7"/>
        <v>1.F FE</v>
      </c>
    </row>
    <row r="99" spans="2:33" ht="42" x14ac:dyDescent="0.3">
      <c r="B99" s="4" t="s">
        <v>893</v>
      </c>
      <c r="C99" s="4" t="s">
        <v>432</v>
      </c>
      <c r="D99" s="11" t="s">
        <v>726</v>
      </c>
      <c r="E99" s="10"/>
      <c r="F99" s="23">
        <v>45000</v>
      </c>
      <c r="G99" s="4" t="s">
        <v>533</v>
      </c>
      <c r="H99" s="3"/>
      <c r="I99" s="13">
        <v>53428</v>
      </c>
      <c r="J99" s="13">
        <v>53428</v>
      </c>
      <c r="K99" s="13">
        <v>53428</v>
      </c>
      <c r="L99" s="13">
        <v>53428</v>
      </c>
      <c r="M99" s="13">
        <v>0</v>
      </c>
      <c r="N99" s="13">
        <v>0</v>
      </c>
      <c r="O99" s="13">
        <v>0</v>
      </c>
      <c r="P99" s="6">
        <f t="shared" si="5"/>
        <v>0</v>
      </c>
      <c r="Q99" s="13">
        <v>0</v>
      </c>
      <c r="R99" s="13">
        <v>53428</v>
      </c>
      <c r="S99" s="13">
        <v>0</v>
      </c>
      <c r="T99" s="13">
        <v>0</v>
      </c>
      <c r="U99" s="6">
        <f t="shared" si="6"/>
        <v>0</v>
      </c>
      <c r="V99" s="13">
        <v>392</v>
      </c>
      <c r="W99" s="23">
        <v>46433</v>
      </c>
      <c r="X99" s="10">
        <v>1</v>
      </c>
      <c r="Y99" s="10" t="s">
        <v>53</v>
      </c>
      <c r="Z99" s="10" t="s">
        <v>51</v>
      </c>
      <c r="AA99" s="3"/>
      <c r="AB99" s="4" t="s">
        <v>1</v>
      </c>
      <c r="AC99" s="11" t="s">
        <v>297</v>
      </c>
      <c r="AD99" s="4" t="s">
        <v>172</v>
      </c>
      <c r="AE99" s="4" t="s">
        <v>1</v>
      </c>
      <c r="AF99" s="10">
        <v>6</v>
      </c>
      <c r="AG99" s="12" t="str">
        <f t="shared" si="7"/>
        <v>1.F FE</v>
      </c>
    </row>
    <row r="100" spans="2:33" ht="28" x14ac:dyDescent="0.3">
      <c r="B100" s="4" t="s">
        <v>218</v>
      </c>
      <c r="C100" s="4" t="s">
        <v>22</v>
      </c>
      <c r="D100" s="11" t="s">
        <v>489</v>
      </c>
      <c r="E100" s="10"/>
      <c r="F100" s="23">
        <v>44974</v>
      </c>
      <c r="G100" s="4" t="s">
        <v>862</v>
      </c>
      <c r="H100" s="3"/>
      <c r="I100" s="13">
        <v>4957504</v>
      </c>
      <c r="J100" s="13">
        <v>5000000</v>
      </c>
      <c r="K100" s="13">
        <v>4949700</v>
      </c>
      <c r="L100" s="13">
        <v>4956951</v>
      </c>
      <c r="M100" s="13">
        <v>0</v>
      </c>
      <c r="N100" s="13">
        <v>553</v>
      </c>
      <c r="O100" s="13">
        <v>0</v>
      </c>
      <c r="P100" s="6">
        <f t="shared" si="5"/>
        <v>553</v>
      </c>
      <c r="Q100" s="13">
        <v>0</v>
      </c>
      <c r="R100" s="13">
        <v>4957504</v>
      </c>
      <c r="S100" s="13">
        <v>0</v>
      </c>
      <c r="T100" s="13">
        <v>0</v>
      </c>
      <c r="U100" s="6">
        <f t="shared" si="6"/>
        <v>0</v>
      </c>
      <c r="V100" s="13">
        <v>72014</v>
      </c>
      <c r="W100" s="23">
        <v>47953</v>
      </c>
      <c r="X100" s="10">
        <v>2</v>
      </c>
      <c r="Y100" s="10" t="s">
        <v>247</v>
      </c>
      <c r="Z100" s="10" t="s">
        <v>51</v>
      </c>
      <c r="AA100" s="3"/>
      <c r="AB100" s="4" t="s">
        <v>863</v>
      </c>
      <c r="AC100" s="4" t="s">
        <v>180</v>
      </c>
      <c r="AD100" s="4" t="s">
        <v>172</v>
      </c>
      <c r="AE100" s="4" t="s">
        <v>1</v>
      </c>
      <c r="AF100" s="10">
        <v>6</v>
      </c>
      <c r="AG100" s="12" t="str">
        <f t="shared" si="7"/>
        <v>2.C FE</v>
      </c>
    </row>
    <row r="101" spans="2:33" ht="42" x14ac:dyDescent="0.3">
      <c r="B101" s="4" t="s">
        <v>433</v>
      </c>
      <c r="C101" s="4" t="s">
        <v>327</v>
      </c>
      <c r="D101" s="11" t="s">
        <v>23</v>
      </c>
      <c r="E101" s="10"/>
      <c r="F101" s="23">
        <v>44998</v>
      </c>
      <c r="G101" s="4" t="s">
        <v>417</v>
      </c>
      <c r="H101" s="3"/>
      <c r="I101" s="13">
        <v>222234</v>
      </c>
      <c r="J101" s="13">
        <v>222234</v>
      </c>
      <c r="K101" s="13">
        <v>228056</v>
      </c>
      <c r="L101" s="13">
        <v>224828</v>
      </c>
      <c r="M101" s="13">
        <v>0</v>
      </c>
      <c r="N101" s="13">
        <v>-2594</v>
      </c>
      <c r="O101" s="13">
        <v>0</v>
      </c>
      <c r="P101" s="6">
        <f t="shared" si="5"/>
        <v>-2594</v>
      </c>
      <c r="Q101" s="13">
        <v>0</v>
      </c>
      <c r="R101" s="13">
        <v>222234</v>
      </c>
      <c r="S101" s="13">
        <v>0</v>
      </c>
      <c r="T101" s="13">
        <v>0</v>
      </c>
      <c r="U101" s="6">
        <f t="shared" si="6"/>
        <v>0</v>
      </c>
      <c r="V101" s="13">
        <v>3334</v>
      </c>
      <c r="W101" s="23">
        <v>46643</v>
      </c>
      <c r="X101" s="10">
        <v>1</v>
      </c>
      <c r="Y101" s="10" t="s">
        <v>460</v>
      </c>
      <c r="Z101" s="10"/>
      <c r="AA101" s="3"/>
      <c r="AB101" s="4" t="s">
        <v>1</v>
      </c>
      <c r="AC101" s="4" t="s">
        <v>434</v>
      </c>
      <c r="AD101" s="11" t="s">
        <v>831</v>
      </c>
      <c r="AE101" s="4" t="s">
        <v>1</v>
      </c>
      <c r="AF101" s="10">
        <v>6</v>
      </c>
      <c r="AG101" s="12" t="str">
        <f t="shared" si="7"/>
        <v xml:space="preserve">1.D </v>
      </c>
    </row>
    <row r="102" spans="2:33" ht="28" x14ac:dyDescent="0.3">
      <c r="B102" s="4" t="s">
        <v>673</v>
      </c>
      <c r="C102" s="4" t="s">
        <v>894</v>
      </c>
      <c r="D102" s="11" t="s">
        <v>781</v>
      </c>
      <c r="E102" s="10"/>
      <c r="F102" s="23">
        <v>44985</v>
      </c>
      <c r="G102" s="4" t="s">
        <v>130</v>
      </c>
      <c r="H102" s="3"/>
      <c r="I102" s="13">
        <v>0</v>
      </c>
      <c r="J102" s="13">
        <v>0</v>
      </c>
      <c r="K102" s="13">
        <v>0</v>
      </c>
      <c r="L102" s="13">
        <v>0</v>
      </c>
      <c r="M102" s="13">
        <v>0</v>
      </c>
      <c r="N102" s="13">
        <v>0</v>
      </c>
      <c r="O102" s="13">
        <v>0</v>
      </c>
      <c r="P102" s="6">
        <f t="shared" si="5"/>
        <v>0</v>
      </c>
      <c r="Q102" s="13">
        <v>0</v>
      </c>
      <c r="R102" s="13">
        <v>0</v>
      </c>
      <c r="S102" s="13">
        <v>0</v>
      </c>
      <c r="T102" s="13">
        <v>0</v>
      </c>
      <c r="U102" s="6">
        <f t="shared" si="6"/>
        <v>0</v>
      </c>
      <c r="V102" s="13">
        <v>403</v>
      </c>
      <c r="W102" s="23">
        <v>44985</v>
      </c>
      <c r="X102" s="10">
        <v>1</v>
      </c>
      <c r="Y102" s="10" t="s">
        <v>53</v>
      </c>
      <c r="Z102" s="10" t="s">
        <v>51</v>
      </c>
      <c r="AA102" s="3"/>
      <c r="AB102" s="4" t="s">
        <v>1</v>
      </c>
      <c r="AC102" s="11" t="s">
        <v>271</v>
      </c>
      <c r="AD102" s="4" t="s">
        <v>1</v>
      </c>
      <c r="AE102" s="4" t="s">
        <v>1</v>
      </c>
      <c r="AF102" s="10">
        <v>6</v>
      </c>
      <c r="AG102" s="12" t="str">
        <f t="shared" si="7"/>
        <v>1.F FE</v>
      </c>
    </row>
    <row r="103" spans="2:33" ht="42" x14ac:dyDescent="0.3">
      <c r="B103" s="4" t="s">
        <v>895</v>
      </c>
      <c r="C103" s="4" t="s">
        <v>727</v>
      </c>
      <c r="D103" s="11" t="s">
        <v>24</v>
      </c>
      <c r="E103" s="10"/>
      <c r="F103" s="23">
        <v>44941</v>
      </c>
      <c r="G103" s="4" t="s">
        <v>75</v>
      </c>
      <c r="H103" s="3"/>
      <c r="I103" s="13">
        <v>5000000</v>
      </c>
      <c r="J103" s="13">
        <v>5000000</v>
      </c>
      <c r="K103" s="13">
        <v>5025150</v>
      </c>
      <c r="L103" s="13">
        <v>5000131</v>
      </c>
      <c r="M103" s="13">
        <v>0</v>
      </c>
      <c r="N103" s="13">
        <v>-131</v>
      </c>
      <c r="O103" s="13">
        <v>0</v>
      </c>
      <c r="P103" s="6">
        <f t="shared" si="5"/>
        <v>-131</v>
      </c>
      <c r="Q103" s="13">
        <v>0</v>
      </c>
      <c r="R103" s="13">
        <v>5000000</v>
      </c>
      <c r="S103" s="13">
        <v>0</v>
      </c>
      <c r="T103" s="13">
        <v>0</v>
      </c>
      <c r="U103" s="6">
        <f t="shared" si="6"/>
        <v>0</v>
      </c>
      <c r="V103" s="13">
        <v>56250</v>
      </c>
      <c r="W103" s="23">
        <v>45031</v>
      </c>
      <c r="X103" s="10">
        <v>2</v>
      </c>
      <c r="Y103" s="10" t="s">
        <v>4</v>
      </c>
      <c r="Z103" s="10" t="s">
        <v>51</v>
      </c>
      <c r="AA103" s="3"/>
      <c r="AB103" s="4" t="s">
        <v>1</v>
      </c>
      <c r="AC103" s="11" t="s">
        <v>832</v>
      </c>
      <c r="AD103" s="11" t="s">
        <v>547</v>
      </c>
      <c r="AE103" s="4" t="s">
        <v>1</v>
      </c>
      <c r="AF103" s="10">
        <v>6</v>
      </c>
      <c r="AG103" s="12" t="str">
        <f t="shared" si="7"/>
        <v>2.B FE</v>
      </c>
    </row>
    <row r="104" spans="2:33" ht="28" x14ac:dyDescent="0.3">
      <c r="B104" s="4" t="s">
        <v>219</v>
      </c>
      <c r="C104" s="4" t="s">
        <v>782</v>
      </c>
      <c r="D104" s="11" t="s">
        <v>604</v>
      </c>
      <c r="E104" s="10"/>
      <c r="F104" s="23">
        <v>44986</v>
      </c>
      <c r="G104" s="4" t="s">
        <v>862</v>
      </c>
      <c r="H104" s="3"/>
      <c r="I104" s="13">
        <v>14852114</v>
      </c>
      <c r="J104" s="13">
        <v>15000000</v>
      </c>
      <c r="K104" s="13">
        <v>14831030</v>
      </c>
      <c r="L104" s="13">
        <v>14848380</v>
      </c>
      <c r="M104" s="13">
        <v>0</v>
      </c>
      <c r="N104" s="13">
        <v>3734</v>
      </c>
      <c r="O104" s="13">
        <v>0</v>
      </c>
      <c r="P104" s="6">
        <f t="shared" si="5"/>
        <v>3734</v>
      </c>
      <c r="Q104" s="13">
        <v>0</v>
      </c>
      <c r="R104" s="13">
        <v>14852114</v>
      </c>
      <c r="S104" s="13">
        <v>0</v>
      </c>
      <c r="T104" s="13">
        <v>0</v>
      </c>
      <c r="U104" s="6">
        <f t="shared" si="6"/>
        <v>0</v>
      </c>
      <c r="V104" s="13">
        <v>405000</v>
      </c>
      <c r="W104" s="23">
        <v>47178</v>
      </c>
      <c r="X104" s="10">
        <v>1</v>
      </c>
      <c r="Y104" s="10" t="s">
        <v>296</v>
      </c>
      <c r="Z104" s="10" t="s">
        <v>51</v>
      </c>
      <c r="AA104" s="3"/>
      <c r="AB104" s="4" t="s">
        <v>522</v>
      </c>
      <c r="AC104" s="4" t="s">
        <v>9</v>
      </c>
      <c r="AD104" s="4" t="s">
        <v>172</v>
      </c>
      <c r="AE104" s="4" t="s">
        <v>1</v>
      </c>
      <c r="AF104" s="10">
        <v>6</v>
      </c>
      <c r="AG104" s="12" t="str">
        <f t="shared" si="7"/>
        <v>1.G FE</v>
      </c>
    </row>
    <row r="105" spans="2:33" ht="42" x14ac:dyDescent="0.3">
      <c r="B105" s="4" t="s">
        <v>490</v>
      </c>
      <c r="C105" s="4" t="s">
        <v>220</v>
      </c>
      <c r="D105" s="11" t="s">
        <v>377</v>
      </c>
      <c r="E105" s="10"/>
      <c r="F105" s="23">
        <v>45005</v>
      </c>
      <c r="G105" s="4" t="s">
        <v>533</v>
      </c>
      <c r="H105" s="3"/>
      <c r="I105" s="13">
        <v>565028</v>
      </c>
      <c r="J105" s="13">
        <v>565028</v>
      </c>
      <c r="K105" s="13">
        <v>564994</v>
      </c>
      <c r="L105" s="13">
        <v>564966</v>
      </c>
      <c r="M105" s="13">
        <v>0</v>
      </c>
      <c r="N105" s="13">
        <v>62</v>
      </c>
      <c r="O105" s="13">
        <v>0</v>
      </c>
      <c r="P105" s="6">
        <f t="shared" si="5"/>
        <v>62</v>
      </c>
      <c r="Q105" s="13">
        <v>0</v>
      </c>
      <c r="R105" s="13">
        <v>565028</v>
      </c>
      <c r="S105" s="13">
        <v>0</v>
      </c>
      <c r="T105" s="13">
        <v>0</v>
      </c>
      <c r="U105" s="6">
        <f t="shared" si="6"/>
        <v>0</v>
      </c>
      <c r="V105" s="13">
        <v>-8569</v>
      </c>
      <c r="W105" s="23">
        <v>51307</v>
      </c>
      <c r="X105" s="10">
        <v>1</v>
      </c>
      <c r="Y105" s="10" t="s">
        <v>710</v>
      </c>
      <c r="Z105" s="10" t="s">
        <v>51</v>
      </c>
      <c r="AA105" s="3"/>
      <c r="AB105" s="4" t="s">
        <v>1</v>
      </c>
      <c r="AC105" s="11" t="s">
        <v>548</v>
      </c>
      <c r="AD105" s="4" t="s">
        <v>172</v>
      </c>
      <c r="AE105" s="4" t="s">
        <v>1</v>
      </c>
      <c r="AF105" s="10">
        <v>6</v>
      </c>
      <c r="AG105" s="12" t="str">
        <f t="shared" si="7"/>
        <v>1.A FE</v>
      </c>
    </row>
    <row r="106" spans="2:33" ht="42" x14ac:dyDescent="0.3">
      <c r="B106" s="4" t="s">
        <v>728</v>
      </c>
      <c r="C106" s="4" t="s">
        <v>221</v>
      </c>
      <c r="D106" s="11" t="s">
        <v>491</v>
      </c>
      <c r="E106" s="10"/>
      <c r="F106" s="23">
        <v>45005</v>
      </c>
      <c r="G106" s="4" t="s">
        <v>533</v>
      </c>
      <c r="H106" s="3"/>
      <c r="I106" s="13">
        <v>591934</v>
      </c>
      <c r="J106" s="13">
        <v>591934</v>
      </c>
      <c r="K106" s="13">
        <v>591837</v>
      </c>
      <c r="L106" s="13">
        <v>591734</v>
      </c>
      <c r="M106" s="13">
        <v>0</v>
      </c>
      <c r="N106" s="13">
        <v>200</v>
      </c>
      <c r="O106" s="13">
        <v>0</v>
      </c>
      <c r="P106" s="6">
        <f t="shared" si="5"/>
        <v>200</v>
      </c>
      <c r="Q106" s="13">
        <v>0</v>
      </c>
      <c r="R106" s="13">
        <v>591934</v>
      </c>
      <c r="S106" s="13">
        <v>0</v>
      </c>
      <c r="T106" s="13">
        <v>0</v>
      </c>
      <c r="U106" s="6">
        <f t="shared" si="6"/>
        <v>0</v>
      </c>
      <c r="V106" s="13">
        <v>-9566</v>
      </c>
      <c r="W106" s="23">
        <v>51307</v>
      </c>
      <c r="X106" s="10">
        <v>1</v>
      </c>
      <c r="Y106" s="10" t="s">
        <v>53</v>
      </c>
      <c r="Z106" s="10" t="s">
        <v>51</v>
      </c>
      <c r="AA106" s="3"/>
      <c r="AB106" s="4" t="s">
        <v>1</v>
      </c>
      <c r="AC106" s="11" t="s">
        <v>548</v>
      </c>
      <c r="AD106" s="4" t="s">
        <v>172</v>
      </c>
      <c r="AE106" s="4" t="s">
        <v>1</v>
      </c>
      <c r="AF106" s="10">
        <v>6</v>
      </c>
      <c r="AG106" s="12" t="str">
        <f t="shared" si="7"/>
        <v>1.F FE</v>
      </c>
    </row>
    <row r="107" spans="2:33" ht="42" x14ac:dyDescent="0.3">
      <c r="B107" s="4" t="s">
        <v>25</v>
      </c>
      <c r="C107" s="4" t="s">
        <v>729</v>
      </c>
      <c r="D107" s="11" t="s">
        <v>492</v>
      </c>
      <c r="E107" s="10"/>
      <c r="F107" s="23">
        <v>45005</v>
      </c>
      <c r="G107" s="4" t="s">
        <v>533</v>
      </c>
      <c r="H107" s="3"/>
      <c r="I107" s="13">
        <v>265494</v>
      </c>
      <c r="J107" s="13">
        <v>265494</v>
      </c>
      <c r="K107" s="13">
        <v>265620</v>
      </c>
      <c r="L107" s="13">
        <v>265578</v>
      </c>
      <c r="M107" s="13">
        <v>0</v>
      </c>
      <c r="N107" s="13">
        <v>-84</v>
      </c>
      <c r="O107" s="13">
        <v>0</v>
      </c>
      <c r="P107" s="6">
        <f t="shared" si="5"/>
        <v>-84</v>
      </c>
      <c r="Q107" s="13">
        <v>0</v>
      </c>
      <c r="R107" s="13">
        <v>265494</v>
      </c>
      <c r="S107" s="13">
        <v>0</v>
      </c>
      <c r="T107" s="13">
        <v>0</v>
      </c>
      <c r="U107" s="6">
        <f t="shared" si="6"/>
        <v>0</v>
      </c>
      <c r="V107" s="13">
        <v>983</v>
      </c>
      <c r="W107" s="23">
        <v>50241</v>
      </c>
      <c r="X107" s="10">
        <v>1</v>
      </c>
      <c r="Y107" s="10" t="s">
        <v>53</v>
      </c>
      <c r="Z107" s="10" t="s">
        <v>51</v>
      </c>
      <c r="AA107" s="3"/>
      <c r="AB107" s="4" t="s">
        <v>1</v>
      </c>
      <c r="AC107" s="11" t="s">
        <v>833</v>
      </c>
      <c r="AD107" s="4" t="s">
        <v>172</v>
      </c>
      <c r="AE107" s="4" t="s">
        <v>1</v>
      </c>
      <c r="AF107" s="10">
        <v>6</v>
      </c>
      <c r="AG107" s="12" t="str">
        <f t="shared" si="7"/>
        <v>1.F FE</v>
      </c>
    </row>
    <row r="108" spans="2:33" ht="42" x14ac:dyDescent="0.3">
      <c r="B108" s="4" t="s">
        <v>435</v>
      </c>
      <c r="C108" s="4" t="s">
        <v>378</v>
      </c>
      <c r="D108" s="11" t="s">
        <v>730</v>
      </c>
      <c r="E108" s="10"/>
      <c r="F108" s="23">
        <v>45005</v>
      </c>
      <c r="G108" s="4" t="s">
        <v>533</v>
      </c>
      <c r="H108" s="3"/>
      <c r="I108" s="13">
        <v>107301</v>
      </c>
      <c r="J108" s="13">
        <v>107301</v>
      </c>
      <c r="K108" s="13">
        <v>107280</v>
      </c>
      <c r="L108" s="13">
        <v>107287</v>
      </c>
      <c r="M108" s="13">
        <v>0</v>
      </c>
      <c r="N108" s="13">
        <v>14</v>
      </c>
      <c r="O108" s="13">
        <v>0</v>
      </c>
      <c r="P108" s="6">
        <f t="shared" si="5"/>
        <v>14</v>
      </c>
      <c r="Q108" s="13">
        <v>0</v>
      </c>
      <c r="R108" s="13">
        <v>107301</v>
      </c>
      <c r="S108" s="13">
        <v>0</v>
      </c>
      <c r="T108" s="13">
        <v>0</v>
      </c>
      <c r="U108" s="6">
        <f t="shared" si="6"/>
        <v>0</v>
      </c>
      <c r="V108" s="13">
        <v>474</v>
      </c>
      <c r="W108" s="23">
        <v>49815</v>
      </c>
      <c r="X108" s="10">
        <v>1</v>
      </c>
      <c r="Y108" s="10" t="s">
        <v>53</v>
      </c>
      <c r="Z108" s="10" t="s">
        <v>51</v>
      </c>
      <c r="AA108" s="3"/>
      <c r="AB108" s="4" t="s">
        <v>1</v>
      </c>
      <c r="AC108" s="11" t="s">
        <v>833</v>
      </c>
      <c r="AD108" s="4" t="s">
        <v>172</v>
      </c>
      <c r="AE108" s="4" t="s">
        <v>1</v>
      </c>
      <c r="AF108" s="10">
        <v>6</v>
      </c>
      <c r="AG108" s="12" t="str">
        <f t="shared" si="7"/>
        <v>1.F FE</v>
      </c>
    </row>
    <row r="109" spans="2:33" ht="42" x14ac:dyDescent="0.3">
      <c r="B109" s="4" t="s">
        <v>674</v>
      </c>
      <c r="C109" s="4" t="s">
        <v>379</v>
      </c>
      <c r="D109" s="11" t="s">
        <v>86</v>
      </c>
      <c r="E109" s="10"/>
      <c r="F109" s="23">
        <v>45005</v>
      </c>
      <c r="G109" s="4" t="s">
        <v>533</v>
      </c>
      <c r="H109" s="3"/>
      <c r="I109" s="13">
        <v>193141</v>
      </c>
      <c r="J109" s="13">
        <v>193141</v>
      </c>
      <c r="K109" s="13">
        <v>191659</v>
      </c>
      <c r="L109" s="13">
        <v>192134</v>
      </c>
      <c r="M109" s="13">
        <v>0</v>
      </c>
      <c r="N109" s="13">
        <v>1007</v>
      </c>
      <c r="O109" s="13">
        <v>0</v>
      </c>
      <c r="P109" s="6">
        <f t="shared" si="5"/>
        <v>1007</v>
      </c>
      <c r="Q109" s="13">
        <v>0</v>
      </c>
      <c r="R109" s="13">
        <v>193141</v>
      </c>
      <c r="S109" s="13">
        <v>0</v>
      </c>
      <c r="T109" s="13">
        <v>0</v>
      </c>
      <c r="U109" s="6">
        <f t="shared" si="6"/>
        <v>0</v>
      </c>
      <c r="V109" s="13">
        <v>944</v>
      </c>
      <c r="W109" s="23">
        <v>49815</v>
      </c>
      <c r="X109" s="10">
        <v>2</v>
      </c>
      <c r="Y109" s="10" t="s">
        <v>4</v>
      </c>
      <c r="Z109" s="10" t="s">
        <v>51</v>
      </c>
      <c r="AA109" s="3"/>
      <c r="AB109" s="4" t="s">
        <v>1</v>
      </c>
      <c r="AC109" s="11" t="s">
        <v>833</v>
      </c>
      <c r="AD109" s="4" t="s">
        <v>172</v>
      </c>
      <c r="AE109" s="4" t="s">
        <v>1</v>
      </c>
      <c r="AF109" s="10">
        <v>6</v>
      </c>
      <c r="AG109" s="12" t="str">
        <f t="shared" si="7"/>
        <v>2.B FE</v>
      </c>
    </row>
    <row r="110" spans="2:33" ht="42" x14ac:dyDescent="0.3">
      <c r="B110" s="4" t="s">
        <v>896</v>
      </c>
      <c r="C110" s="4" t="s">
        <v>897</v>
      </c>
      <c r="D110" s="11" t="s">
        <v>272</v>
      </c>
      <c r="E110" s="10"/>
      <c r="F110" s="23">
        <v>45005</v>
      </c>
      <c r="G110" s="4" t="s">
        <v>533</v>
      </c>
      <c r="H110" s="3"/>
      <c r="I110" s="13">
        <v>373459</v>
      </c>
      <c r="J110" s="13">
        <v>373459</v>
      </c>
      <c r="K110" s="13">
        <v>373375</v>
      </c>
      <c r="L110" s="13">
        <v>373396</v>
      </c>
      <c r="M110" s="13">
        <v>0</v>
      </c>
      <c r="N110" s="13">
        <v>63</v>
      </c>
      <c r="O110" s="13">
        <v>0</v>
      </c>
      <c r="P110" s="6">
        <f t="shared" si="5"/>
        <v>63</v>
      </c>
      <c r="Q110" s="13">
        <v>0</v>
      </c>
      <c r="R110" s="13">
        <v>373459</v>
      </c>
      <c r="S110" s="13">
        <v>0</v>
      </c>
      <c r="T110" s="13">
        <v>0</v>
      </c>
      <c r="U110" s="6">
        <f t="shared" si="6"/>
        <v>0</v>
      </c>
      <c r="V110" s="13">
        <v>788</v>
      </c>
      <c r="W110" s="23">
        <v>50364</v>
      </c>
      <c r="X110" s="10">
        <v>1</v>
      </c>
      <c r="Y110" s="10" t="s">
        <v>53</v>
      </c>
      <c r="Z110" s="10" t="s">
        <v>51</v>
      </c>
      <c r="AA110" s="3"/>
      <c r="AB110" s="4" t="s">
        <v>1</v>
      </c>
      <c r="AC110" s="11" t="s">
        <v>548</v>
      </c>
      <c r="AD110" s="4" t="s">
        <v>172</v>
      </c>
      <c r="AE110" s="4" t="s">
        <v>1</v>
      </c>
      <c r="AF110" s="10">
        <v>6</v>
      </c>
      <c r="AG110" s="12" t="str">
        <f t="shared" si="7"/>
        <v>1.F FE</v>
      </c>
    </row>
    <row r="111" spans="2:33" ht="42" x14ac:dyDescent="0.3">
      <c r="B111" s="4" t="s">
        <v>222</v>
      </c>
      <c r="C111" s="4" t="s">
        <v>898</v>
      </c>
      <c r="D111" s="11" t="s">
        <v>380</v>
      </c>
      <c r="E111" s="10"/>
      <c r="F111" s="23">
        <v>45005</v>
      </c>
      <c r="G111" s="4" t="s">
        <v>533</v>
      </c>
      <c r="H111" s="3"/>
      <c r="I111" s="13">
        <v>256753</v>
      </c>
      <c r="J111" s="13">
        <v>256753</v>
      </c>
      <c r="K111" s="13">
        <v>256719</v>
      </c>
      <c r="L111" s="13">
        <v>256727</v>
      </c>
      <c r="M111" s="13">
        <v>0</v>
      </c>
      <c r="N111" s="13">
        <v>26</v>
      </c>
      <c r="O111" s="13">
        <v>0</v>
      </c>
      <c r="P111" s="6">
        <f t="shared" si="5"/>
        <v>26</v>
      </c>
      <c r="Q111" s="13">
        <v>0</v>
      </c>
      <c r="R111" s="13">
        <v>256753</v>
      </c>
      <c r="S111" s="13">
        <v>0</v>
      </c>
      <c r="T111" s="13">
        <v>0</v>
      </c>
      <c r="U111" s="6">
        <f t="shared" si="6"/>
        <v>0</v>
      </c>
      <c r="V111" s="13">
        <v>724</v>
      </c>
      <c r="W111" s="23">
        <v>50364</v>
      </c>
      <c r="X111" s="10">
        <v>2</v>
      </c>
      <c r="Y111" s="10" t="s">
        <v>4</v>
      </c>
      <c r="Z111" s="10" t="s">
        <v>51</v>
      </c>
      <c r="AA111" s="3"/>
      <c r="AB111" s="4" t="s">
        <v>1</v>
      </c>
      <c r="AC111" s="11" t="s">
        <v>548</v>
      </c>
      <c r="AD111" s="4" t="s">
        <v>172</v>
      </c>
      <c r="AE111" s="4" t="s">
        <v>1</v>
      </c>
      <c r="AF111" s="10">
        <v>6</v>
      </c>
      <c r="AG111" s="12" t="str">
        <f t="shared" si="7"/>
        <v>2.B FE</v>
      </c>
    </row>
    <row r="112" spans="2:33" ht="28" x14ac:dyDescent="0.3">
      <c r="B112" s="4" t="s">
        <v>436</v>
      </c>
      <c r="C112" s="4" t="s">
        <v>273</v>
      </c>
      <c r="D112" s="11" t="s">
        <v>899</v>
      </c>
      <c r="E112" s="10"/>
      <c r="F112" s="23">
        <v>45005</v>
      </c>
      <c r="G112" s="4" t="s">
        <v>533</v>
      </c>
      <c r="H112" s="3"/>
      <c r="I112" s="13">
        <v>684392</v>
      </c>
      <c r="J112" s="13">
        <v>684392</v>
      </c>
      <c r="K112" s="13">
        <v>684367</v>
      </c>
      <c r="L112" s="13">
        <v>684371</v>
      </c>
      <c r="M112" s="13">
        <v>0</v>
      </c>
      <c r="N112" s="13">
        <v>21</v>
      </c>
      <c r="O112" s="13">
        <v>0</v>
      </c>
      <c r="P112" s="6">
        <f t="shared" si="5"/>
        <v>21</v>
      </c>
      <c r="Q112" s="13">
        <v>0</v>
      </c>
      <c r="R112" s="13">
        <v>684392</v>
      </c>
      <c r="S112" s="13">
        <v>0</v>
      </c>
      <c r="T112" s="13">
        <v>0</v>
      </c>
      <c r="U112" s="6">
        <f t="shared" si="6"/>
        <v>0</v>
      </c>
      <c r="V112" s="13">
        <v>1937</v>
      </c>
      <c r="W112" s="23">
        <v>50668</v>
      </c>
      <c r="X112" s="10">
        <v>1</v>
      </c>
      <c r="Y112" s="10" t="s">
        <v>53</v>
      </c>
      <c r="Z112" s="10" t="s">
        <v>51</v>
      </c>
      <c r="AA112" s="3"/>
      <c r="AB112" s="4" t="s">
        <v>1</v>
      </c>
      <c r="AC112" s="11" t="s">
        <v>731</v>
      </c>
      <c r="AD112" s="4" t="s">
        <v>172</v>
      </c>
      <c r="AE112" s="4" t="s">
        <v>1</v>
      </c>
      <c r="AF112" s="10">
        <v>6</v>
      </c>
      <c r="AG112" s="12" t="str">
        <f t="shared" si="7"/>
        <v>1.F FE</v>
      </c>
    </row>
    <row r="113" spans="2:33" ht="28" x14ac:dyDescent="0.3">
      <c r="B113" s="4" t="s">
        <v>675</v>
      </c>
      <c r="C113" s="4" t="s">
        <v>274</v>
      </c>
      <c r="D113" s="11" t="s">
        <v>437</v>
      </c>
      <c r="E113" s="10"/>
      <c r="F113" s="23">
        <v>45005</v>
      </c>
      <c r="G113" s="4" t="s">
        <v>533</v>
      </c>
      <c r="H113" s="3"/>
      <c r="I113" s="13">
        <v>547514</v>
      </c>
      <c r="J113" s="13">
        <v>547514</v>
      </c>
      <c r="K113" s="13">
        <v>547513</v>
      </c>
      <c r="L113" s="13">
        <v>547513</v>
      </c>
      <c r="M113" s="13">
        <v>0</v>
      </c>
      <c r="N113" s="13">
        <v>1</v>
      </c>
      <c r="O113" s="13">
        <v>0</v>
      </c>
      <c r="P113" s="6">
        <f t="shared" si="5"/>
        <v>1</v>
      </c>
      <c r="Q113" s="13">
        <v>0</v>
      </c>
      <c r="R113" s="13">
        <v>547514</v>
      </c>
      <c r="S113" s="13">
        <v>0</v>
      </c>
      <c r="T113" s="13">
        <v>0</v>
      </c>
      <c r="U113" s="6">
        <f t="shared" si="6"/>
        <v>0</v>
      </c>
      <c r="V113" s="13">
        <v>1679</v>
      </c>
      <c r="W113" s="23">
        <v>50668</v>
      </c>
      <c r="X113" s="10">
        <v>2</v>
      </c>
      <c r="Y113" s="10" t="s">
        <v>4</v>
      </c>
      <c r="Z113" s="10" t="s">
        <v>51</v>
      </c>
      <c r="AA113" s="3"/>
      <c r="AB113" s="4" t="s">
        <v>1</v>
      </c>
      <c r="AC113" s="11" t="s">
        <v>731</v>
      </c>
      <c r="AD113" s="4" t="s">
        <v>172</v>
      </c>
      <c r="AE113" s="4" t="s">
        <v>1</v>
      </c>
      <c r="AF113" s="10">
        <v>6</v>
      </c>
      <c r="AG113" s="12" t="str">
        <f t="shared" si="7"/>
        <v>2.B FE</v>
      </c>
    </row>
    <row r="114" spans="2:33" ht="42" x14ac:dyDescent="0.3">
      <c r="B114" s="4" t="s">
        <v>26</v>
      </c>
      <c r="C114" s="4" t="s">
        <v>328</v>
      </c>
      <c r="D114" s="11" t="s">
        <v>834</v>
      </c>
      <c r="E114" s="10"/>
      <c r="F114" s="23">
        <v>45005</v>
      </c>
      <c r="G114" s="4" t="s">
        <v>533</v>
      </c>
      <c r="H114" s="3"/>
      <c r="I114" s="13">
        <v>69793</v>
      </c>
      <c r="J114" s="13">
        <v>69793</v>
      </c>
      <c r="K114" s="13">
        <v>69780</v>
      </c>
      <c r="L114" s="13">
        <v>69785</v>
      </c>
      <c r="M114" s="13">
        <v>0</v>
      </c>
      <c r="N114" s="13">
        <v>8</v>
      </c>
      <c r="O114" s="13">
        <v>0</v>
      </c>
      <c r="P114" s="6">
        <f t="shared" si="5"/>
        <v>8</v>
      </c>
      <c r="Q114" s="13">
        <v>0</v>
      </c>
      <c r="R114" s="13">
        <v>69793</v>
      </c>
      <c r="S114" s="13">
        <v>0</v>
      </c>
      <c r="T114" s="13">
        <v>0</v>
      </c>
      <c r="U114" s="6">
        <f t="shared" si="6"/>
        <v>0</v>
      </c>
      <c r="V114" s="13">
        <v>397</v>
      </c>
      <c r="W114" s="23">
        <v>49480</v>
      </c>
      <c r="X114" s="10">
        <v>1</v>
      </c>
      <c r="Y114" s="10" t="s">
        <v>710</v>
      </c>
      <c r="Z114" s="10" t="s">
        <v>51</v>
      </c>
      <c r="AA114" s="3"/>
      <c r="AB114" s="4" t="s">
        <v>1</v>
      </c>
      <c r="AC114" s="11" t="s">
        <v>833</v>
      </c>
      <c r="AD114" s="11" t="s">
        <v>833</v>
      </c>
      <c r="AE114" s="4" t="s">
        <v>1</v>
      </c>
      <c r="AF114" s="10">
        <v>6</v>
      </c>
      <c r="AG114" s="12" t="str">
        <f t="shared" si="7"/>
        <v>1.A FE</v>
      </c>
    </row>
    <row r="115" spans="2:33" ht="42" x14ac:dyDescent="0.3">
      <c r="B115" s="4" t="s">
        <v>275</v>
      </c>
      <c r="C115" s="4" t="s">
        <v>276</v>
      </c>
      <c r="D115" s="11" t="s">
        <v>493</v>
      </c>
      <c r="E115" s="10"/>
      <c r="F115" s="23">
        <v>45005</v>
      </c>
      <c r="G115" s="4" t="s">
        <v>533</v>
      </c>
      <c r="H115" s="3"/>
      <c r="I115" s="13">
        <v>75027</v>
      </c>
      <c r="J115" s="13">
        <v>75027</v>
      </c>
      <c r="K115" s="13">
        <v>76013</v>
      </c>
      <c r="L115" s="13">
        <v>75649</v>
      </c>
      <c r="M115" s="13">
        <v>0</v>
      </c>
      <c r="N115" s="13">
        <v>-622</v>
      </c>
      <c r="O115" s="13">
        <v>0</v>
      </c>
      <c r="P115" s="6">
        <f t="shared" si="5"/>
        <v>-622</v>
      </c>
      <c r="Q115" s="13">
        <v>0</v>
      </c>
      <c r="R115" s="13">
        <v>75027</v>
      </c>
      <c r="S115" s="13">
        <v>0</v>
      </c>
      <c r="T115" s="13">
        <v>0</v>
      </c>
      <c r="U115" s="6">
        <f t="shared" si="6"/>
        <v>0</v>
      </c>
      <c r="V115" s="13">
        <v>445</v>
      </c>
      <c r="W115" s="23">
        <v>49480</v>
      </c>
      <c r="X115" s="10">
        <v>1</v>
      </c>
      <c r="Y115" s="10" t="s">
        <v>53</v>
      </c>
      <c r="Z115" s="10" t="s">
        <v>51</v>
      </c>
      <c r="AA115" s="3"/>
      <c r="AB115" s="4" t="s">
        <v>1</v>
      </c>
      <c r="AC115" s="11" t="s">
        <v>833</v>
      </c>
      <c r="AD115" s="4" t="s">
        <v>172</v>
      </c>
      <c r="AE115" s="4" t="s">
        <v>1</v>
      </c>
      <c r="AF115" s="10">
        <v>6</v>
      </c>
      <c r="AG115" s="12" t="str">
        <f t="shared" si="7"/>
        <v>1.F FE</v>
      </c>
    </row>
    <row r="116" spans="2:33" ht="42" x14ac:dyDescent="0.3">
      <c r="B116" s="4" t="s">
        <v>494</v>
      </c>
      <c r="C116" s="4" t="s">
        <v>549</v>
      </c>
      <c r="D116" s="11" t="s">
        <v>329</v>
      </c>
      <c r="E116" s="10"/>
      <c r="F116" s="23">
        <v>45005</v>
      </c>
      <c r="G116" s="4" t="s">
        <v>533</v>
      </c>
      <c r="H116" s="3"/>
      <c r="I116" s="13">
        <v>113756</v>
      </c>
      <c r="J116" s="13">
        <v>113756</v>
      </c>
      <c r="K116" s="13">
        <v>113731</v>
      </c>
      <c r="L116" s="13">
        <v>113741</v>
      </c>
      <c r="M116" s="13">
        <v>0</v>
      </c>
      <c r="N116" s="13">
        <v>16</v>
      </c>
      <c r="O116" s="13">
        <v>0</v>
      </c>
      <c r="P116" s="6">
        <f t="shared" si="5"/>
        <v>16</v>
      </c>
      <c r="Q116" s="13">
        <v>0</v>
      </c>
      <c r="R116" s="13">
        <v>113756</v>
      </c>
      <c r="S116" s="13">
        <v>0</v>
      </c>
      <c r="T116" s="13">
        <v>0</v>
      </c>
      <c r="U116" s="6">
        <f t="shared" si="6"/>
        <v>0</v>
      </c>
      <c r="V116" s="13">
        <v>617</v>
      </c>
      <c r="W116" s="23">
        <v>49694</v>
      </c>
      <c r="X116" s="10">
        <v>1</v>
      </c>
      <c r="Y116" s="10" t="s">
        <v>53</v>
      </c>
      <c r="Z116" s="10" t="s">
        <v>51</v>
      </c>
      <c r="AA116" s="3"/>
      <c r="AB116" s="4" t="s">
        <v>1</v>
      </c>
      <c r="AC116" s="11" t="s">
        <v>833</v>
      </c>
      <c r="AD116" s="4" t="s">
        <v>172</v>
      </c>
      <c r="AE116" s="4" t="s">
        <v>1</v>
      </c>
      <c r="AF116" s="10">
        <v>6</v>
      </c>
      <c r="AG116" s="12" t="str">
        <f t="shared" si="7"/>
        <v>1.F FE</v>
      </c>
    </row>
    <row r="117" spans="2:33" ht="42" x14ac:dyDescent="0.3">
      <c r="B117" s="4" t="s">
        <v>732</v>
      </c>
      <c r="C117" s="4" t="s">
        <v>550</v>
      </c>
      <c r="D117" s="11" t="s">
        <v>835</v>
      </c>
      <c r="E117" s="10"/>
      <c r="F117" s="23">
        <v>45005</v>
      </c>
      <c r="G117" s="4" t="s">
        <v>533</v>
      </c>
      <c r="H117" s="3"/>
      <c r="I117" s="13">
        <v>308090</v>
      </c>
      <c r="J117" s="13">
        <v>308090</v>
      </c>
      <c r="K117" s="13">
        <v>309264</v>
      </c>
      <c r="L117" s="13">
        <v>308839</v>
      </c>
      <c r="M117" s="13">
        <v>0</v>
      </c>
      <c r="N117" s="13">
        <v>-749</v>
      </c>
      <c r="O117" s="13">
        <v>0</v>
      </c>
      <c r="P117" s="6">
        <f t="shared" si="5"/>
        <v>-749</v>
      </c>
      <c r="Q117" s="13">
        <v>0</v>
      </c>
      <c r="R117" s="13">
        <v>308090</v>
      </c>
      <c r="S117" s="13">
        <v>0</v>
      </c>
      <c r="T117" s="13">
        <v>0</v>
      </c>
      <c r="U117" s="6">
        <f t="shared" si="6"/>
        <v>0</v>
      </c>
      <c r="V117" s="13">
        <v>1843</v>
      </c>
      <c r="W117" s="23">
        <v>49694</v>
      </c>
      <c r="X117" s="10">
        <v>2</v>
      </c>
      <c r="Y117" s="10" t="s">
        <v>4</v>
      </c>
      <c r="Z117" s="10" t="s">
        <v>51</v>
      </c>
      <c r="AA117" s="3"/>
      <c r="AB117" s="4" t="s">
        <v>1</v>
      </c>
      <c r="AC117" s="11" t="s">
        <v>833</v>
      </c>
      <c r="AD117" s="4" t="s">
        <v>172</v>
      </c>
      <c r="AE117" s="4" t="s">
        <v>1</v>
      </c>
      <c r="AF117" s="10">
        <v>6</v>
      </c>
      <c r="AG117" s="12" t="str">
        <f t="shared" si="7"/>
        <v>2.B FE</v>
      </c>
    </row>
    <row r="118" spans="2:33" ht="42" x14ac:dyDescent="0.3">
      <c r="B118" s="4" t="s">
        <v>223</v>
      </c>
      <c r="C118" s="4" t="s">
        <v>900</v>
      </c>
      <c r="D118" s="11" t="s">
        <v>495</v>
      </c>
      <c r="E118" s="10"/>
      <c r="F118" s="23">
        <v>45005</v>
      </c>
      <c r="G118" s="4" t="s">
        <v>533</v>
      </c>
      <c r="H118" s="3"/>
      <c r="I118" s="13">
        <v>95524</v>
      </c>
      <c r="J118" s="13">
        <v>95524</v>
      </c>
      <c r="K118" s="13">
        <v>95500</v>
      </c>
      <c r="L118" s="13">
        <v>95510</v>
      </c>
      <c r="M118" s="13">
        <v>0</v>
      </c>
      <c r="N118" s="13">
        <v>14</v>
      </c>
      <c r="O118" s="13">
        <v>0</v>
      </c>
      <c r="P118" s="6">
        <f t="shared" si="5"/>
        <v>14</v>
      </c>
      <c r="Q118" s="13">
        <v>0</v>
      </c>
      <c r="R118" s="13">
        <v>95524</v>
      </c>
      <c r="S118" s="13">
        <v>0</v>
      </c>
      <c r="T118" s="13">
        <v>0</v>
      </c>
      <c r="U118" s="6">
        <f t="shared" si="6"/>
        <v>0</v>
      </c>
      <c r="V118" s="13">
        <v>562</v>
      </c>
      <c r="W118" s="23">
        <v>49572</v>
      </c>
      <c r="X118" s="10">
        <v>1</v>
      </c>
      <c r="Y118" s="10" t="s">
        <v>710</v>
      </c>
      <c r="Z118" s="10" t="s">
        <v>51</v>
      </c>
      <c r="AA118" s="3"/>
      <c r="AB118" s="4" t="s">
        <v>1</v>
      </c>
      <c r="AC118" s="11" t="s">
        <v>833</v>
      </c>
      <c r="AD118" s="4" t="s">
        <v>172</v>
      </c>
      <c r="AE118" s="4" t="s">
        <v>1</v>
      </c>
      <c r="AF118" s="10">
        <v>6</v>
      </c>
      <c r="AG118" s="12" t="str">
        <f t="shared" si="7"/>
        <v>1.A FE</v>
      </c>
    </row>
    <row r="119" spans="2:33" ht="42" x14ac:dyDescent="0.3">
      <c r="B119" s="4" t="s">
        <v>438</v>
      </c>
      <c r="C119" s="4" t="s">
        <v>496</v>
      </c>
      <c r="D119" s="11" t="s">
        <v>27</v>
      </c>
      <c r="E119" s="10"/>
      <c r="F119" s="23">
        <v>45005</v>
      </c>
      <c r="G119" s="4" t="s">
        <v>533</v>
      </c>
      <c r="H119" s="3"/>
      <c r="I119" s="13">
        <v>63683</v>
      </c>
      <c r="J119" s="13">
        <v>63683</v>
      </c>
      <c r="K119" s="13">
        <v>63672</v>
      </c>
      <c r="L119" s="13">
        <v>63676</v>
      </c>
      <c r="M119" s="13">
        <v>0</v>
      </c>
      <c r="N119" s="13">
        <v>7</v>
      </c>
      <c r="O119" s="13">
        <v>0</v>
      </c>
      <c r="P119" s="6">
        <f t="shared" si="5"/>
        <v>7</v>
      </c>
      <c r="Q119" s="13">
        <v>0</v>
      </c>
      <c r="R119" s="13">
        <v>63683</v>
      </c>
      <c r="S119" s="13">
        <v>0</v>
      </c>
      <c r="T119" s="13">
        <v>0</v>
      </c>
      <c r="U119" s="6">
        <f t="shared" si="6"/>
        <v>0</v>
      </c>
      <c r="V119" s="13">
        <v>393</v>
      </c>
      <c r="W119" s="23">
        <v>49572</v>
      </c>
      <c r="X119" s="10">
        <v>1</v>
      </c>
      <c r="Y119" s="10" t="s">
        <v>53</v>
      </c>
      <c r="Z119" s="10" t="s">
        <v>51</v>
      </c>
      <c r="AA119" s="3"/>
      <c r="AB119" s="4" t="s">
        <v>1</v>
      </c>
      <c r="AC119" s="11" t="s">
        <v>833</v>
      </c>
      <c r="AD119" s="4" t="s">
        <v>172</v>
      </c>
      <c r="AE119" s="4" t="s">
        <v>1</v>
      </c>
      <c r="AF119" s="10">
        <v>6</v>
      </c>
      <c r="AG119" s="12" t="str">
        <f t="shared" si="7"/>
        <v>1.F FE</v>
      </c>
    </row>
    <row r="120" spans="2:33" ht="42" x14ac:dyDescent="0.3">
      <c r="B120" s="4" t="s">
        <v>676</v>
      </c>
      <c r="C120" s="4" t="s">
        <v>497</v>
      </c>
      <c r="D120" s="11" t="s">
        <v>330</v>
      </c>
      <c r="E120" s="10"/>
      <c r="F120" s="23">
        <v>45005</v>
      </c>
      <c r="G120" s="4" t="s">
        <v>533</v>
      </c>
      <c r="H120" s="3"/>
      <c r="I120" s="13">
        <v>294532</v>
      </c>
      <c r="J120" s="13">
        <v>294532</v>
      </c>
      <c r="K120" s="13">
        <v>300807</v>
      </c>
      <c r="L120" s="13">
        <v>298671</v>
      </c>
      <c r="M120" s="13">
        <v>0</v>
      </c>
      <c r="N120" s="13">
        <v>-4139</v>
      </c>
      <c r="O120" s="13">
        <v>0</v>
      </c>
      <c r="P120" s="6">
        <f t="shared" si="5"/>
        <v>-4139</v>
      </c>
      <c r="Q120" s="13">
        <v>0</v>
      </c>
      <c r="R120" s="13">
        <v>294532</v>
      </c>
      <c r="S120" s="13">
        <v>0</v>
      </c>
      <c r="T120" s="13">
        <v>0</v>
      </c>
      <c r="U120" s="6">
        <f t="shared" si="6"/>
        <v>0</v>
      </c>
      <c r="V120" s="13">
        <v>1957</v>
      </c>
      <c r="W120" s="23">
        <v>49572</v>
      </c>
      <c r="X120" s="10">
        <v>2</v>
      </c>
      <c r="Y120" s="10" t="s">
        <v>4</v>
      </c>
      <c r="Z120" s="10" t="s">
        <v>51</v>
      </c>
      <c r="AA120" s="3"/>
      <c r="AB120" s="4" t="s">
        <v>1</v>
      </c>
      <c r="AC120" s="11" t="s">
        <v>833</v>
      </c>
      <c r="AD120" s="4" t="s">
        <v>172</v>
      </c>
      <c r="AE120" s="4" t="s">
        <v>1</v>
      </c>
      <c r="AF120" s="10">
        <v>6</v>
      </c>
      <c r="AG120" s="12" t="str">
        <f t="shared" si="7"/>
        <v>2.B FE</v>
      </c>
    </row>
    <row r="121" spans="2:33" ht="28" x14ac:dyDescent="0.3">
      <c r="B121" s="4" t="s">
        <v>901</v>
      </c>
      <c r="C121" s="4" t="s">
        <v>783</v>
      </c>
      <c r="D121" s="11" t="s">
        <v>87</v>
      </c>
      <c r="E121" s="10"/>
      <c r="F121" s="23">
        <v>45005</v>
      </c>
      <c r="G121" s="4" t="s">
        <v>533</v>
      </c>
      <c r="H121" s="3"/>
      <c r="I121" s="13">
        <v>621070</v>
      </c>
      <c r="J121" s="13">
        <v>621070</v>
      </c>
      <c r="K121" s="13">
        <v>620900</v>
      </c>
      <c r="L121" s="13">
        <v>620902</v>
      </c>
      <c r="M121" s="13">
        <v>0</v>
      </c>
      <c r="N121" s="13">
        <v>168</v>
      </c>
      <c r="O121" s="13">
        <v>0</v>
      </c>
      <c r="P121" s="6">
        <f t="shared" si="5"/>
        <v>168</v>
      </c>
      <c r="Q121" s="13">
        <v>0</v>
      </c>
      <c r="R121" s="13">
        <v>621070</v>
      </c>
      <c r="S121" s="13">
        <v>0</v>
      </c>
      <c r="T121" s="13">
        <v>0</v>
      </c>
      <c r="U121" s="6">
        <f t="shared" si="6"/>
        <v>0</v>
      </c>
      <c r="V121" s="13">
        <v>6001</v>
      </c>
      <c r="W121" s="23">
        <v>50971</v>
      </c>
      <c r="X121" s="10">
        <v>1</v>
      </c>
      <c r="Y121" s="10" t="s">
        <v>710</v>
      </c>
      <c r="Z121" s="10" t="s">
        <v>51</v>
      </c>
      <c r="AA121" s="3"/>
      <c r="AB121" s="4" t="s">
        <v>1</v>
      </c>
      <c r="AC121" s="11" t="s">
        <v>731</v>
      </c>
      <c r="AD121" s="4" t="s">
        <v>172</v>
      </c>
      <c r="AE121" s="4" t="s">
        <v>1</v>
      </c>
      <c r="AF121" s="10">
        <v>6</v>
      </c>
      <c r="AG121" s="12" t="str">
        <f t="shared" si="7"/>
        <v>1.A FE</v>
      </c>
    </row>
    <row r="122" spans="2:33" ht="28" x14ac:dyDescent="0.3">
      <c r="B122" s="4" t="s">
        <v>277</v>
      </c>
      <c r="C122" s="4" t="s">
        <v>784</v>
      </c>
      <c r="D122" s="11" t="s">
        <v>677</v>
      </c>
      <c r="E122" s="10"/>
      <c r="F122" s="23">
        <v>45005</v>
      </c>
      <c r="G122" s="4" t="s">
        <v>533</v>
      </c>
      <c r="H122" s="3"/>
      <c r="I122" s="13">
        <v>621070</v>
      </c>
      <c r="J122" s="13">
        <v>621070</v>
      </c>
      <c r="K122" s="13">
        <v>620946</v>
      </c>
      <c r="L122" s="13">
        <v>620947</v>
      </c>
      <c r="M122" s="13">
        <v>0</v>
      </c>
      <c r="N122" s="13">
        <v>123</v>
      </c>
      <c r="O122" s="13">
        <v>0</v>
      </c>
      <c r="P122" s="6">
        <f t="shared" si="5"/>
        <v>123</v>
      </c>
      <c r="Q122" s="13">
        <v>0</v>
      </c>
      <c r="R122" s="13">
        <v>621070</v>
      </c>
      <c r="S122" s="13">
        <v>0</v>
      </c>
      <c r="T122" s="13">
        <v>0</v>
      </c>
      <c r="U122" s="6">
        <f t="shared" si="6"/>
        <v>0</v>
      </c>
      <c r="V122" s="13">
        <v>6505</v>
      </c>
      <c r="W122" s="23">
        <v>50971</v>
      </c>
      <c r="X122" s="10">
        <v>1</v>
      </c>
      <c r="Y122" s="10" t="s">
        <v>53</v>
      </c>
      <c r="Z122" s="10" t="s">
        <v>51</v>
      </c>
      <c r="AA122" s="3"/>
      <c r="AB122" s="4" t="s">
        <v>1</v>
      </c>
      <c r="AC122" s="11" t="s">
        <v>731</v>
      </c>
      <c r="AD122" s="4" t="s">
        <v>172</v>
      </c>
      <c r="AE122" s="4" t="s">
        <v>1</v>
      </c>
      <c r="AF122" s="10">
        <v>6</v>
      </c>
      <c r="AG122" s="12" t="str">
        <f t="shared" si="7"/>
        <v>1.F FE</v>
      </c>
    </row>
    <row r="123" spans="2:33" ht="28" x14ac:dyDescent="0.3">
      <c r="B123" s="4" t="s">
        <v>498</v>
      </c>
      <c r="C123" s="4" t="s">
        <v>678</v>
      </c>
      <c r="D123" s="11" t="s">
        <v>331</v>
      </c>
      <c r="E123" s="10"/>
      <c r="F123" s="23">
        <v>45005</v>
      </c>
      <c r="G123" s="4" t="s">
        <v>533</v>
      </c>
      <c r="H123" s="3"/>
      <c r="I123" s="13">
        <v>5000</v>
      </c>
      <c r="J123" s="13">
        <v>5000</v>
      </c>
      <c r="K123" s="13">
        <v>5000</v>
      </c>
      <c r="L123" s="13">
        <v>5000</v>
      </c>
      <c r="M123" s="13">
        <v>0</v>
      </c>
      <c r="N123" s="13">
        <v>0</v>
      </c>
      <c r="O123" s="13">
        <v>0</v>
      </c>
      <c r="P123" s="6">
        <f t="shared" si="5"/>
        <v>0</v>
      </c>
      <c r="Q123" s="13">
        <v>0</v>
      </c>
      <c r="R123" s="13">
        <v>5000</v>
      </c>
      <c r="S123" s="13">
        <v>0</v>
      </c>
      <c r="T123" s="13">
        <v>0</v>
      </c>
      <c r="U123" s="6">
        <f t="shared" si="6"/>
        <v>0</v>
      </c>
      <c r="V123" s="13">
        <v>36</v>
      </c>
      <c r="W123" s="23">
        <v>54808</v>
      </c>
      <c r="X123" s="10">
        <v>2</v>
      </c>
      <c r="Y123" s="10" t="s">
        <v>4</v>
      </c>
      <c r="Z123" s="10" t="s">
        <v>51</v>
      </c>
      <c r="AA123" s="3"/>
      <c r="AB123" s="4" t="s">
        <v>1</v>
      </c>
      <c r="AC123" s="11" t="s">
        <v>278</v>
      </c>
      <c r="AD123" s="4" t="s">
        <v>172</v>
      </c>
      <c r="AE123" s="4" t="s">
        <v>1</v>
      </c>
      <c r="AF123" s="10">
        <v>6</v>
      </c>
      <c r="AG123" s="12" t="str">
        <f t="shared" si="7"/>
        <v>2.B FE</v>
      </c>
    </row>
    <row r="124" spans="2:33" ht="28" x14ac:dyDescent="0.3">
      <c r="B124" s="4" t="s">
        <v>733</v>
      </c>
      <c r="C124" s="4" t="s">
        <v>605</v>
      </c>
      <c r="D124" s="11" t="s">
        <v>679</v>
      </c>
      <c r="E124" s="10"/>
      <c r="F124" s="23">
        <v>45005</v>
      </c>
      <c r="G124" s="4" t="s">
        <v>533</v>
      </c>
      <c r="H124" s="3"/>
      <c r="I124" s="13">
        <v>25000</v>
      </c>
      <c r="J124" s="13">
        <v>25000</v>
      </c>
      <c r="K124" s="13">
        <v>25000</v>
      </c>
      <c r="L124" s="13">
        <v>25000</v>
      </c>
      <c r="M124" s="13">
        <v>0</v>
      </c>
      <c r="N124" s="13">
        <v>0</v>
      </c>
      <c r="O124" s="13">
        <v>0</v>
      </c>
      <c r="P124" s="6">
        <f t="shared" si="5"/>
        <v>0</v>
      </c>
      <c r="Q124" s="13">
        <v>0</v>
      </c>
      <c r="R124" s="13">
        <v>25000</v>
      </c>
      <c r="S124" s="13">
        <v>0</v>
      </c>
      <c r="T124" s="13">
        <v>0</v>
      </c>
      <c r="U124" s="6">
        <f t="shared" si="6"/>
        <v>0</v>
      </c>
      <c r="V124" s="13">
        <v>110</v>
      </c>
      <c r="W124" s="23">
        <v>55385</v>
      </c>
      <c r="X124" s="10">
        <v>2</v>
      </c>
      <c r="Y124" s="10" t="s">
        <v>4</v>
      </c>
      <c r="Z124" s="10" t="s">
        <v>51</v>
      </c>
      <c r="AA124" s="3"/>
      <c r="AB124" s="4" t="s">
        <v>1</v>
      </c>
      <c r="AC124" s="11" t="s">
        <v>224</v>
      </c>
      <c r="AD124" s="4" t="s">
        <v>172</v>
      </c>
      <c r="AE124" s="4" t="s">
        <v>1</v>
      </c>
      <c r="AF124" s="10">
        <v>6</v>
      </c>
      <c r="AG124" s="12" t="str">
        <f t="shared" si="7"/>
        <v>2.B FE</v>
      </c>
    </row>
    <row r="125" spans="2:33" ht="42" x14ac:dyDescent="0.3">
      <c r="B125" s="4" t="s">
        <v>28</v>
      </c>
      <c r="C125" s="4" t="s">
        <v>29</v>
      </c>
      <c r="D125" s="11" t="s">
        <v>499</v>
      </c>
      <c r="E125" s="10"/>
      <c r="F125" s="23">
        <v>45008</v>
      </c>
      <c r="G125" s="4" t="s">
        <v>373</v>
      </c>
      <c r="H125" s="3"/>
      <c r="I125" s="13">
        <v>3000000</v>
      </c>
      <c r="J125" s="13">
        <v>3000000</v>
      </c>
      <c r="K125" s="13">
        <v>3000000</v>
      </c>
      <c r="L125" s="13">
        <v>3000000</v>
      </c>
      <c r="M125" s="13">
        <v>0</v>
      </c>
      <c r="N125" s="13">
        <v>0</v>
      </c>
      <c r="O125" s="13">
        <v>0</v>
      </c>
      <c r="P125" s="6">
        <f t="shared" si="5"/>
        <v>0</v>
      </c>
      <c r="Q125" s="13">
        <v>0</v>
      </c>
      <c r="R125" s="13">
        <v>3000000</v>
      </c>
      <c r="S125" s="13">
        <v>0</v>
      </c>
      <c r="T125" s="13">
        <v>0</v>
      </c>
      <c r="U125" s="6">
        <f t="shared" si="6"/>
        <v>0</v>
      </c>
      <c r="V125" s="13">
        <v>62749</v>
      </c>
      <c r="W125" s="23">
        <v>45520</v>
      </c>
      <c r="X125" s="10">
        <v>2</v>
      </c>
      <c r="Y125" s="10" t="s">
        <v>247</v>
      </c>
      <c r="Z125" s="10"/>
      <c r="AA125" s="3"/>
      <c r="AB125" s="4" t="s">
        <v>606</v>
      </c>
      <c r="AC125" s="4" t="s">
        <v>607</v>
      </c>
      <c r="AD125" s="11" t="s">
        <v>608</v>
      </c>
      <c r="AE125" s="4" t="s">
        <v>1</v>
      </c>
      <c r="AF125" s="10">
        <v>6</v>
      </c>
      <c r="AG125" s="12" t="str">
        <f t="shared" si="7"/>
        <v xml:space="preserve">2.C </v>
      </c>
    </row>
    <row r="126" spans="2:33" ht="42" x14ac:dyDescent="0.3">
      <c r="B126" s="4" t="s">
        <v>279</v>
      </c>
      <c r="C126" s="4" t="s">
        <v>680</v>
      </c>
      <c r="D126" s="11" t="s">
        <v>88</v>
      </c>
      <c r="E126" s="10"/>
      <c r="F126" s="23">
        <v>45008</v>
      </c>
      <c r="G126" s="4" t="s">
        <v>373</v>
      </c>
      <c r="H126" s="3"/>
      <c r="I126" s="13">
        <v>3000000</v>
      </c>
      <c r="J126" s="13">
        <v>3000000</v>
      </c>
      <c r="K126" s="13">
        <v>3000000</v>
      </c>
      <c r="L126" s="13">
        <v>3000000</v>
      </c>
      <c r="M126" s="13">
        <v>0</v>
      </c>
      <c r="N126" s="13">
        <v>0</v>
      </c>
      <c r="O126" s="13">
        <v>0</v>
      </c>
      <c r="P126" s="6">
        <f t="shared" si="5"/>
        <v>0</v>
      </c>
      <c r="Q126" s="13">
        <v>0</v>
      </c>
      <c r="R126" s="13">
        <v>3000000</v>
      </c>
      <c r="S126" s="13">
        <v>0</v>
      </c>
      <c r="T126" s="13">
        <v>0</v>
      </c>
      <c r="U126" s="6">
        <f t="shared" si="6"/>
        <v>0</v>
      </c>
      <c r="V126" s="13">
        <v>73483</v>
      </c>
      <c r="W126" s="23">
        <v>45673</v>
      </c>
      <c r="X126" s="10">
        <v>2</v>
      </c>
      <c r="Y126" s="10" t="s">
        <v>247</v>
      </c>
      <c r="Z126" s="10"/>
      <c r="AA126" s="3"/>
      <c r="AB126" s="4" t="s">
        <v>606</v>
      </c>
      <c r="AC126" s="4" t="s">
        <v>607</v>
      </c>
      <c r="AD126" s="11" t="s">
        <v>608</v>
      </c>
      <c r="AE126" s="4" t="s">
        <v>1</v>
      </c>
      <c r="AF126" s="10">
        <v>6</v>
      </c>
      <c r="AG126" s="12" t="str">
        <f t="shared" si="7"/>
        <v xml:space="preserve">2.C </v>
      </c>
    </row>
    <row r="127" spans="2:33" ht="28" x14ac:dyDescent="0.3">
      <c r="B127" s="4" t="s">
        <v>500</v>
      </c>
      <c r="C127" s="4" t="s">
        <v>152</v>
      </c>
      <c r="D127" s="11" t="s">
        <v>381</v>
      </c>
      <c r="E127" s="10"/>
      <c r="F127" s="23">
        <v>45005</v>
      </c>
      <c r="G127" s="4" t="s">
        <v>533</v>
      </c>
      <c r="H127" s="3"/>
      <c r="I127" s="13">
        <v>320000</v>
      </c>
      <c r="J127" s="13">
        <v>320000</v>
      </c>
      <c r="K127" s="13">
        <v>319861</v>
      </c>
      <c r="L127" s="13">
        <v>319901</v>
      </c>
      <c r="M127" s="13">
        <v>0</v>
      </c>
      <c r="N127" s="13">
        <v>99</v>
      </c>
      <c r="O127" s="13">
        <v>0</v>
      </c>
      <c r="P127" s="6">
        <f t="shared" si="5"/>
        <v>99</v>
      </c>
      <c r="Q127" s="13">
        <v>0</v>
      </c>
      <c r="R127" s="13">
        <v>320000</v>
      </c>
      <c r="S127" s="13">
        <v>0</v>
      </c>
      <c r="T127" s="13">
        <v>0</v>
      </c>
      <c r="U127" s="6">
        <f t="shared" si="6"/>
        <v>0</v>
      </c>
      <c r="V127" s="13">
        <v>1115</v>
      </c>
      <c r="W127" s="23">
        <v>53194</v>
      </c>
      <c r="X127" s="10">
        <v>1</v>
      </c>
      <c r="Y127" s="10" t="s">
        <v>53</v>
      </c>
      <c r="Z127" s="10" t="s">
        <v>51</v>
      </c>
      <c r="AA127" s="3"/>
      <c r="AB127" s="4" t="s">
        <v>1</v>
      </c>
      <c r="AC127" s="11" t="s">
        <v>30</v>
      </c>
      <c r="AD127" s="4" t="s">
        <v>172</v>
      </c>
      <c r="AE127" s="4" t="s">
        <v>1</v>
      </c>
      <c r="AF127" s="10">
        <v>6</v>
      </c>
      <c r="AG127" s="12" t="str">
        <f t="shared" si="7"/>
        <v>1.F FE</v>
      </c>
    </row>
    <row r="128" spans="2:33" ht="28" x14ac:dyDescent="0.3">
      <c r="B128" s="4" t="s">
        <v>836</v>
      </c>
      <c r="C128" s="4" t="s">
        <v>610</v>
      </c>
      <c r="D128" s="11" t="s">
        <v>551</v>
      </c>
      <c r="E128" s="10"/>
      <c r="F128" s="23">
        <v>45005</v>
      </c>
      <c r="G128" s="4" t="s">
        <v>533</v>
      </c>
      <c r="H128" s="3"/>
      <c r="I128" s="13">
        <v>80833</v>
      </c>
      <c r="J128" s="13">
        <v>80833</v>
      </c>
      <c r="K128" s="13">
        <v>80823</v>
      </c>
      <c r="L128" s="13">
        <v>80825</v>
      </c>
      <c r="M128" s="13">
        <v>0</v>
      </c>
      <c r="N128" s="13">
        <v>8</v>
      </c>
      <c r="O128" s="13">
        <v>0</v>
      </c>
      <c r="P128" s="6">
        <f t="shared" si="5"/>
        <v>8</v>
      </c>
      <c r="Q128" s="13">
        <v>0</v>
      </c>
      <c r="R128" s="13">
        <v>80833</v>
      </c>
      <c r="S128" s="13">
        <v>0</v>
      </c>
      <c r="T128" s="13">
        <v>0</v>
      </c>
      <c r="U128" s="6">
        <f t="shared" si="6"/>
        <v>0</v>
      </c>
      <c r="V128" s="13">
        <v>225</v>
      </c>
      <c r="W128" s="23">
        <v>53378</v>
      </c>
      <c r="X128" s="10">
        <v>1</v>
      </c>
      <c r="Y128" s="10" t="s">
        <v>53</v>
      </c>
      <c r="Z128" s="10" t="s">
        <v>51</v>
      </c>
      <c r="AA128" s="3"/>
      <c r="AB128" s="4" t="s">
        <v>1</v>
      </c>
      <c r="AC128" s="11" t="s">
        <v>902</v>
      </c>
      <c r="AD128" s="4" t="s">
        <v>172</v>
      </c>
      <c r="AE128" s="4" t="s">
        <v>1</v>
      </c>
      <c r="AF128" s="10">
        <v>6</v>
      </c>
      <c r="AG128" s="12" t="str">
        <f t="shared" si="7"/>
        <v>1.F FE</v>
      </c>
    </row>
    <row r="129" spans="2:33" ht="28" x14ac:dyDescent="0.3">
      <c r="B129" s="4" t="s">
        <v>153</v>
      </c>
      <c r="C129" s="4" t="s">
        <v>439</v>
      </c>
      <c r="D129" s="11" t="s">
        <v>280</v>
      </c>
      <c r="E129" s="10"/>
      <c r="F129" s="23">
        <v>44982</v>
      </c>
      <c r="G129" s="4" t="s">
        <v>533</v>
      </c>
      <c r="H129" s="3"/>
      <c r="I129" s="13">
        <v>37500</v>
      </c>
      <c r="J129" s="13">
        <v>37500</v>
      </c>
      <c r="K129" s="13">
        <v>36883</v>
      </c>
      <c r="L129" s="13">
        <v>36930</v>
      </c>
      <c r="M129" s="13">
        <v>0</v>
      </c>
      <c r="N129" s="13">
        <v>570</v>
      </c>
      <c r="O129" s="13">
        <v>0</v>
      </c>
      <c r="P129" s="6">
        <f t="shared" si="5"/>
        <v>570</v>
      </c>
      <c r="Q129" s="13">
        <v>0</v>
      </c>
      <c r="R129" s="13">
        <v>37500</v>
      </c>
      <c r="S129" s="13">
        <v>0</v>
      </c>
      <c r="T129" s="13">
        <v>0</v>
      </c>
      <c r="U129" s="6">
        <f t="shared" si="6"/>
        <v>0</v>
      </c>
      <c r="V129" s="13">
        <v>238</v>
      </c>
      <c r="W129" s="23">
        <v>55390</v>
      </c>
      <c r="X129" s="10">
        <v>2</v>
      </c>
      <c r="Y129" s="10" t="s">
        <v>4</v>
      </c>
      <c r="Z129" s="10" t="s">
        <v>51</v>
      </c>
      <c r="AA129" s="3"/>
      <c r="AB129" s="4" t="s">
        <v>1</v>
      </c>
      <c r="AC129" s="11" t="s">
        <v>903</v>
      </c>
      <c r="AD129" s="4" t="s">
        <v>172</v>
      </c>
      <c r="AE129" s="4" t="s">
        <v>1</v>
      </c>
      <c r="AF129" s="10">
        <v>6</v>
      </c>
      <c r="AG129" s="12" t="str">
        <f t="shared" si="7"/>
        <v>2.B FE</v>
      </c>
    </row>
    <row r="130" spans="2:33" ht="28" x14ac:dyDescent="0.3">
      <c r="B130" s="4" t="s">
        <v>382</v>
      </c>
      <c r="C130" s="4" t="s">
        <v>31</v>
      </c>
      <c r="D130" s="11" t="s">
        <v>332</v>
      </c>
      <c r="E130" s="10"/>
      <c r="F130" s="23">
        <v>45005</v>
      </c>
      <c r="G130" s="4" t="s">
        <v>533</v>
      </c>
      <c r="H130" s="3"/>
      <c r="I130" s="13">
        <v>262500</v>
      </c>
      <c r="J130" s="13">
        <v>262500</v>
      </c>
      <c r="K130" s="13">
        <v>262395</v>
      </c>
      <c r="L130" s="13">
        <v>262422</v>
      </c>
      <c r="M130" s="13">
        <v>0</v>
      </c>
      <c r="N130" s="13">
        <v>78</v>
      </c>
      <c r="O130" s="13">
        <v>0</v>
      </c>
      <c r="P130" s="6">
        <f t="shared" si="5"/>
        <v>78</v>
      </c>
      <c r="Q130" s="13">
        <v>0</v>
      </c>
      <c r="R130" s="13">
        <v>262500</v>
      </c>
      <c r="S130" s="13">
        <v>0</v>
      </c>
      <c r="T130" s="13">
        <v>0</v>
      </c>
      <c r="U130" s="6">
        <f t="shared" si="6"/>
        <v>0</v>
      </c>
      <c r="V130" s="13">
        <v>897</v>
      </c>
      <c r="W130" s="23">
        <v>53225</v>
      </c>
      <c r="X130" s="10">
        <v>1</v>
      </c>
      <c r="Y130" s="10" t="s">
        <v>53</v>
      </c>
      <c r="Z130" s="10" t="s">
        <v>51</v>
      </c>
      <c r="AA130" s="3"/>
      <c r="AB130" s="4" t="s">
        <v>1</v>
      </c>
      <c r="AC130" s="11" t="s">
        <v>501</v>
      </c>
      <c r="AD130" s="4" t="s">
        <v>172</v>
      </c>
      <c r="AE130" s="4" t="s">
        <v>1</v>
      </c>
      <c r="AF130" s="10">
        <v>6</v>
      </c>
      <c r="AG130" s="12" t="str">
        <f t="shared" si="7"/>
        <v>1.F FE</v>
      </c>
    </row>
    <row r="131" spans="2:33" ht="42" x14ac:dyDescent="0.3">
      <c r="B131" s="4" t="s">
        <v>611</v>
      </c>
      <c r="C131" s="4" t="s">
        <v>552</v>
      </c>
      <c r="D131" s="11" t="s">
        <v>785</v>
      </c>
      <c r="E131" s="10"/>
      <c r="F131" s="23">
        <v>45005</v>
      </c>
      <c r="G131" s="4" t="s">
        <v>533</v>
      </c>
      <c r="H131" s="3"/>
      <c r="I131" s="13">
        <v>419170</v>
      </c>
      <c r="J131" s="13">
        <v>419170</v>
      </c>
      <c r="K131" s="13">
        <v>420662</v>
      </c>
      <c r="L131" s="13">
        <v>420263</v>
      </c>
      <c r="M131" s="13">
        <v>0</v>
      </c>
      <c r="N131" s="13">
        <v>-1093</v>
      </c>
      <c r="O131" s="13">
        <v>0</v>
      </c>
      <c r="P131" s="6">
        <f t="shared" si="5"/>
        <v>-1093</v>
      </c>
      <c r="Q131" s="13">
        <v>0</v>
      </c>
      <c r="R131" s="13">
        <v>419170</v>
      </c>
      <c r="S131" s="13">
        <v>0</v>
      </c>
      <c r="T131" s="13">
        <v>0</v>
      </c>
      <c r="U131" s="6">
        <f t="shared" si="6"/>
        <v>0</v>
      </c>
      <c r="V131" s="13">
        <v>1883</v>
      </c>
      <c r="W131" s="23">
        <v>53195</v>
      </c>
      <c r="X131" s="10">
        <v>1</v>
      </c>
      <c r="Y131" s="10" t="s">
        <v>53</v>
      </c>
      <c r="Z131" s="10" t="s">
        <v>51</v>
      </c>
      <c r="AA131" s="3"/>
      <c r="AB131" s="4" t="s">
        <v>1</v>
      </c>
      <c r="AC131" s="11" t="s">
        <v>553</v>
      </c>
      <c r="AD131" s="4" t="s">
        <v>172</v>
      </c>
      <c r="AE131" s="4" t="s">
        <v>1</v>
      </c>
      <c r="AF131" s="10">
        <v>6</v>
      </c>
      <c r="AG131" s="12" t="str">
        <f t="shared" si="7"/>
        <v>1.F FE</v>
      </c>
    </row>
    <row r="132" spans="2:33" ht="42" x14ac:dyDescent="0.3">
      <c r="B132" s="4" t="s">
        <v>837</v>
      </c>
      <c r="C132" s="4" t="s">
        <v>904</v>
      </c>
      <c r="D132" s="11" t="s">
        <v>681</v>
      </c>
      <c r="E132" s="10"/>
      <c r="F132" s="23">
        <v>45005</v>
      </c>
      <c r="G132" s="4" t="s">
        <v>533</v>
      </c>
      <c r="H132" s="3"/>
      <c r="I132" s="13">
        <v>212500</v>
      </c>
      <c r="J132" s="13">
        <v>212500</v>
      </c>
      <c r="K132" s="13">
        <v>212460</v>
      </c>
      <c r="L132" s="13">
        <v>212470</v>
      </c>
      <c r="M132" s="13">
        <v>0</v>
      </c>
      <c r="N132" s="13">
        <v>30</v>
      </c>
      <c r="O132" s="13">
        <v>0</v>
      </c>
      <c r="P132" s="6">
        <f t="shared" si="5"/>
        <v>30</v>
      </c>
      <c r="Q132" s="13">
        <v>0</v>
      </c>
      <c r="R132" s="13">
        <v>212500</v>
      </c>
      <c r="S132" s="13">
        <v>0</v>
      </c>
      <c r="T132" s="13">
        <v>0</v>
      </c>
      <c r="U132" s="6">
        <f t="shared" si="6"/>
        <v>0</v>
      </c>
      <c r="V132" s="13">
        <v>747</v>
      </c>
      <c r="W132" s="23">
        <v>53225</v>
      </c>
      <c r="X132" s="10">
        <v>1</v>
      </c>
      <c r="Y132" s="10" t="s">
        <v>53</v>
      </c>
      <c r="Z132" s="10" t="s">
        <v>51</v>
      </c>
      <c r="AA132" s="3"/>
      <c r="AB132" s="4" t="s">
        <v>1</v>
      </c>
      <c r="AC132" s="11" t="s">
        <v>554</v>
      </c>
      <c r="AD132" s="4" t="s">
        <v>172</v>
      </c>
      <c r="AE132" s="4" t="s">
        <v>1</v>
      </c>
      <c r="AF132" s="10">
        <v>6</v>
      </c>
      <c r="AG132" s="12" t="str">
        <f t="shared" si="7"/>
        <v>1.F FE</v>
      </c>
    </row>
    <row r="133" spans="2:33" ht="42" x14ac:dyDescent="0.3">
      <c r="B133" s="4" t="s">
        <v>154</v>
      </c>
      <c r="C133" s="4" t="s">
        <v>502</v>
      </c>
      <c r="D133" s="11" t="s">
        <v>503</v>
      </c>
      <c r="E133" s="10"/>
      <c r="F133" s="23">
        <v>45005</v>
      </c>
      <c r="G133" s="4" t="s">
        <v>533</v>
      </c>
      <c r="H133" s="3"/>
      <c r="I133" s="13">
        <v>106250</v>
      </c>
      <c r="J133" s="13">
        <v>106250</v>
      </c>
      <c r="K133" s="13">
        <v>106231</v>
      </c>
      <c r="L133" s="13">
        <v>106235</v>
      </c>
      <c r="M133" s="13">
        <v>0</v>
      </c>
      <c r="N133" s="13">
        <v>15</v>
      </c>
      <c r="O133" s="13">
        <v>0</v>
      </c>
      <c r="P133" s="6">
        <f t="shared" si="5"/>
        <v>15</v>
      </c>
      <c r="Q133" s="13">
        <v>0</v>
      </c>
      <c r="R133" s="13">
        <v>106250</v>
      </c>
      <c r="S133" s="13">
        <v>0</v>
      </c>
      <c r="T133" s="13">
        <v>0</v>
      </c>
      <c r="U133" s="6">
        <f t="shared" si="6"/>
        <v>0</v>
      </c>
      <c r="V133" s="13">
        <v>662</v>
      </c>
      <c r="W133" s="23">
        <v>53225</v>
      </c>
      <c r="X133" s="10">
        <v>2</v>
      </c>
      <c r="Y133" s="10" t="s">
        <v>4</v>
      </c>
      <c r="Z133" s="10" t="s">
        <v>51</v>
      </c>
      <c r="AA133" s="3"/>
      <c r="AB133" s="4" t="s">
        <v>1</v>
      </c>
      <c r="AC133" s="11" t="s">
        <v>554</v>
      </c>
      <c r="AD133" s="4" t="s">
        <v>172</v>
      </c>
      <c r="AE133" s="4" t="s">
        <v>1</v>
      </c>
      <c r="AF133" s="10">
        <v>6</v>
      </c>
      <c r="AG133" s="12" t="str">
        <f t="shared" si="7"/>
        <v>2.B FE</v>
      </c>
    </row>
    <row r="134" spans="2:33" ht="42" x14ac:dyDescent="0.3">
      <c r="B134" s="4" t="s">
        <v>383</v>
      </c>
      <c r="C134" s="4" t="s">
        <v>786</v>
      </c>
      <c r="D134" s="11" t="s">
        <v>838</v>
      </c>
      <c r="E134" s="10"/>
      <c r="F134" s="23">
        <v>45005</v>
      </c>
      <c r="G134" s="4" t="s">
        <v>533</v>
      </c>
      <c r="H134" s="3"/>
      <c r="I134" s="13">
        <v>177384</v>
      </c>
      <c r="J134" s="13">
        <v>177384</v>
      </c>
      <c r="K134" s="13">
        <v>178655</v>
      </c>
      <c r="L134" s="13">
        <v>178140</v>
      </c>
      <c r="M134" s="13">
        <v>0</v>
      </c>
      <c r="N134" s="13">
        <v>-757</v>
      </c>
      <c r="O134" s="13">
        <v>0</v>
      </c>
      <c r="P134" s="6">
        <f t="shared" si="5"/>
        <v>-757</v>
      </c>
      <c r="Q134" s="13">
        <v>0</v>
      </c>
      <c r="R134" s="13">
        <v>177384</v>
      </c>
      <c r="S134" s="13">
        <v>0</v>
      </c>
      <c r="T134" s="13">
        <v>0</v>
      </c>
      <c r="U134" s="6">
        <f t="shared" si="6"/>
        <v>0</v>
      </c>
      <c r="V134" s="13">
        <v>1099</v>
      </c>
      <c r="W134" s="23">
        <v>49725</v>
      </c>
      <c r="X134" s="10">
        <v>1</v>
      </c>
      <c r="Y134" s="10" t="s">
        <v>710</v>
      </c>
      <c r="Z134" s="10" t="s">
        <v>51</v>
      </c>
      <c r="AA134" s="3"/>
      <c r="AB134" s="4" t="s">
        <v>1</v>
      </c>
      <c r="AC134" s="11" t="s">
        <v>905</v>
      </c>
      <c r="AD134" s="4" t="s">
        <v>172</v>
      </c>
      <c r="AE134" s="4" t="s">
        <v>1</v>
      </c>
      <c r="AF134" s="10">
        <v>6</v>
      </c>
      <c r="AG134" s="12" t="str">
        <f t="shared" si="7"/>
        <v>1.A FE</v>
      </c>
    </row>
    <row r="135" spans="2:33" ht="28" x14ac:dyDescent="0.3">
      <c r="B135" s="4" t="s">
        <v>612</v>
      </c>
      <c r="C135" s="4" t="s">
        <v>613</v>
      </c>
      <c r="D135" s="11" t="s">
        <v>440</v>
      </c>
      <c r="E135" s="10"/>
      <c r="F135" s="23">
        <v>45000</v>
      </c>
      <c r="G135" s="4" t="s">
        <v>533</v>
      </c>
      <c r="H135" s="3"/>
      <c r="I135" s="13">
        <v>10000</v>
      </c>
      <c r="J135" s="13">
        <v>10000</v>
      </c>
      <c r="K135" s="13">
        <v>10000</v>
      </c>
      <c r="L135" s="13">
        <v>10000</v>
      </c>
      <c r="M135" s="13">
        <v>0</v>
      </c>
      <c r="N135" s="13">
        <v>0</v>
      </c>
      <c r="O135" s="13">
        <v>0</v>
      </c>
      <c r="P135" s="6">
        <f t="shared" si="5"/>
        <v>0</v>
      </c>
      <c r="Q135" s="13">
        <v>0</v>
      </c>
      <c r="R135" s="13">
        <v>10000</v>
      </c>
      <c r="S135" s="13">
        <v>0</v>
      </c>
      <c r="T135" s="13">
        <v>0</v>
      </c>
      <c r="U135" s="6">
        <f t="shared" si="6"/>
        <v>0</v>
      </c>
      <c r="V135" s="13">
        <v>95</v>
      </c>
      <c r="W135" s="23">
        <v>54589</v>
      </c>
      <c r="X135" s="10">
        <v>2</v>
      </c>
      <c r="Y135" s="10" t="s">
        <v>4</v>
      </c>
      <c r="Z135" s="10" t="s">
        <v>51</v>
      </c>
      <c r="AA135" s="3"/>
      <c r="AB135" s="4" t="s">
        <v>1</v>
      </c>
      <c r="AC135" s="11" t="s">
        <v>441</v>
      </c>
      <c r="AD135" s="4" t="s">
        <v>172</v>
      </c>
      <c r="AE135" s="4" t="s">
        <v>1</v>
      </c>
      <c r="AF135" s="10">
        <v>6</v>
      </c>
      <c r="AG135" s="12" t="str">
        <f t="shared" si="7"/>
        <v>2.B FE</v>
      </c>
    </row>
    <row r="136" spans="2:33" ht="28" x14ac:dyDescent="0.3">
      <c r="B136" s="4" t="s">
        <v>906</v>
      </c>
      <c r="C136" s="4" t="s">
        <v>839</v>
      </c>
      <c r="D136" s="11" t="s">
        <v>384</v>
      </c>
      <c r="E136" s="10"/>
      <c r="F136" s="23">
        <v>45000</v>
      </c>
      <c r="G136" s="4" t="s">
        <v>533</v>
      </c>
      <c r="H136" s="3"/>
      <c r="I136" s="13">
        <v>25000</v>
      </c>
      <c r="J136" s="13">
        <v>25000</v>
      </c>
      <c r="K136" s="13">
        <v>25000</v>
      </c>
      <c r="L136" s="13">
        <v>25000</v>
      </c>
      <c r="M136" s="13">
        <v>0</v>
      </c>
      <c r="N136" s="13">
        <v>0</v>
      </c>
      <c r="O136" s="13">
        <v>0</v>
      </c>
      <c r="P136" s="6">
        <f t="shared" si="5"/>
        <v>0</v>
      </c>
      <c r="Q136" s="13">
        <v>0</v>
      </c>
      <c r="R136" s="13">
        <v>25000</v>
      </c>
      <c r="S136" s="13">
        <v>0</v>
      </c>
      <c r="T136" s="13">
        <v>0</v>
      </c>
      <c r="U136" s="6">
        <f t="shared" si="6"/>
        <v>0</v>
      </c>
      <c r="V136" s="13">
        <v>173</v>
      </c>
      <c r="W136" s="23">
        <v>55319</v>
      </c>
      <c r="X136" s="10">
        <v>2</v>
      </c>
      <c r="Y136" s="10" t="s">
        <v>4</v>
      </c>
      <c r="Z136" s="10" t="s">
        <v>51</v>
      </c>
      <c r="AA136" s="3"/>
      <c r="AB136" s="4" t="s">
        <v>1</v>
      </c>
      <c r="AC136" s="11" t="s">
        <v>907</v>
      </c>
      <c r="AD136" s="4" t="s">
        <v>172</v>
      </c>
      <c r="AE136" s="4" t="s">
        <v>1</v>
      </c>
      <c r="AF136" s="10">
        <v>6</v>
      </c>
      <c r="AG136" s="12" t="str">
        <f t="shared" si="7"/>
        <v>2.B FE</v>
      </c>
    </row>
    <row r="137" spans="2:33" ht="56" x14ac:dyDescent="0.3">
      <c r="B137" s="4" t="s">
        <v>225</v>
      </c>
      <c r="C137" s="4" t="s">
        <v>281</v>
      </c>
      <c r="D137" s="11" t="s">
        <v>840</v>
      </c>
      <c r="E137" s="10"/>
      <c r="F137" s="23">
        <v>44972</v>
      </c>
      <c r="G137" s="4" t="s">
        <v>533</v>
      </c>
      <c r="H137" s="3"/>
      <c r="I137" s="13">
        <v>5250000</v>
      </c>
      <c r="J137" s="13">
        <v>5250000</v>
      </c>
      <c r="K137" s="13">
        <v>5249301</v>
      </c>
      <c r="L137" s="13">
        <v>5249828</v>
      </c>
      <c r="M137" s="13">
        <v>0</v>
      </c>
      <c r="N137" s="13">
        <v>172</v>
      </c>
      <c r="O137" s="13">
        <v>0</v>
      </c>
      <c r="P137" s="6">
        <f t="shared" si="5"/>
        <v>172</v>
      </c>
      <c r="Q137" s="13">
        <v>0</v>
      </c>
      <c r="R137" s="13">
        <v>5250000</v>
      </c>
      <c r="S137" s="13">
        <v>0</v>
      </c>
      <c r="T137" s="13">
        <v>0</v>
      </c>
      <c r="U137" s="6">
        <f t="shared" si="6"/>
        <v>0</v>
      </c>
      <c r="V137" s="13">
        <v>29225</v>
      </c>
      <c r="W137" s="23">
        <v>45824</v>
      </c>
      <c r="X137" s="10">
        <v>1</v>
      </c>
      <c r="Y137" s="10" t="s">
        <v>710</v>
      </c>
      <c r="Z137" s="10" t="s">
        <v>51</v>
      </c>
      <c r="AA137" s="3"/>
      <c r="AB137" s="4" t="s">
        <v>1</v>
      </c>
      <c r="AC137" s="11" t="s">
        <v>682</v>
      </c>
      <c r="AD137" s="11" t="s">
        <v>682</v>
      </c>
      <c r="AE137" s="4" t="s">
        <v>1</v>
      </c>
      <c r="AF137" s="10">
        <v>6</v>
      </c>
      <c r="AG137" s="12" t="str">
        <f t="shared" si="7"/>
        <v>1.A FE</v>
      </c>
    </row>
    <row r="138" spans="2:33" ht="28" x14ac:dyDescent="0.3">
      <c r="B138" s="4" t="s">
        <v>614</v>
      </c>
      <c r="C138" s="4" t="s">
        <v>683</v>
      </c>
      <c r="D138" s="11" t="s">
        <v>442</v>
      </c>
      <c r="E138" s="10"/>
      <c r="F138" s="23">
        <v>45004</v>
      </c>
      <c r="G138" s="4" t="s">
        <v>130</v>
      </c>
      <c r="H138" s="3"/>
      <c r="I138" s="13">
        <v>3000000</v>
      </c>
      <c r="J138" s="13">
        <v>3000000</v>
      </c>
      <c r="K138" s="13">
        <v>2995260</v>
      </c>
      <c r="L138" s="13">
        <v>2999777</v>
      </c>
      <c r="M138" s="13">
        <v>0</v>
      </c>
      <c r="N138" s="13">
        <v>223</v>
      </c>
      <c r="O138" s="13">
        <v>0</v>
      </c>
      <c r="P138" s="6">
        <f t="shared" si="5"/>
        <v>223</v>
      </c>
      <c r="Q138" s="13">
        <v>0</v>
      </c>
      <c r="R138" s="13">
        <v>3000000</v>
      </c>
      <c r="S138" s="13">
        <v>0</v>
      </c>
      <c r="T138" s="13">
        <v>0</v>
      </c>
      <c r="U138" s="6">
        <f t="shared" si="6"/>
        <v>0</v>
      </c>
      <c r="V138" s="13">
        <v>55500</v>
      </c>
      <c r="W138" s="23">
        <v>45004</v>
      </c>
      <c r="X138" s="10">
        <v>2</v>
      </c>
      <c r="Y138" s="10" t="s">
        <v>4</v>
      </c>
      <c r="Z138" s="10" t="s">
        <v>51</v>
      </c>
      <c r="AA138" s="3"/>
      <c r="AB138" s="4" t="s">
        <v>226</v>
      </c>
      <c r="AC138" s="4" t="s">
        <v>282</v>
      </c>
      <c r="AD138" s="4" t="s">
        <v>1</v>
      </c>
      <c r="AE138" s="4" t="s">
        <v>1</v>
      </c>
      <c r="AF138" s="10">
        <v>6</v>
      </c>
      <c r="AG138" s="12" t="str">
        <f t="shared" si="7"/>
        <v>2.B FE</v>
      </c>
    </row>
    <row r="139" spans="2:33" ht="28" x14ac:dyDescent="0.3">
      <c r="B139" s="4" t="s">
        <v>841</v>
      </c>
      <c r="C139" s="4" t="s">
        <v>155</v>
      </c>
      <c r="D139" s="11" t="s">
        <v>842</v>
      </c>
      <c r="E139" s="10"/>
      <c r="F139" s="23">
        <v>44941</v>
      </c>
      <c r="G139" s="4" t="s">
        <v>417</v>
      </c>
      <c r="H139" s="3"/>
      <c r="I139" s="13">
        <v>76800</v>
      </c>
      <c r="J139" s="13">
        <v>76800</v>
      </c>
      <c r="K139" s="13">
        <v>76800</v>
      </c>
      <c r="L139" s="13">
        <v>76800</v>
      </c>
      <c r="M139" s="13">
        <v>0</v>
      </c>
      <c r="N139" s="13">
        <v>0</v>
      </c>
      <c r="O139" s="13">
        <v>0</v>
      </c>
      <c r="P139" s="6">
        <f t="shared" si="5"/>
        <v>0</v>
      </c>
      <c r="Q139" s="13">
        <v>0</v>
      </c>
      <c r="R139" s="13">
        <v>76800</v>
      </c>
      <c r="S139" s="13">
        <v>0</v>
      </c>
      <c r="T139" s="13">
        <v>0</v>
      </c>
      <c r="U139" s="6">
        <f t="shared" si="6"/>
        <v>0</v>
      </c>
      <c r="V139" s="13">
        <v>1267</v>
      </c>
      <c r="W139" s="23">
        <v>47498</v>
      </c>
      <c r="X139" s="10">
        <v>1</v>
      </c>
      <c r="Y139" s="10" t="s">
        <v>53</v>
      </c>
      <c r="Z139" s="10" t="s">
        <v>51</v>
      </c>
      <c r="AA139" s="3"/>
      <c r="AB139" s="4" t="s">
        <v>1</v>
      </c>
      <c r="AC139" s="4" t="s">
        <v>89</v>
      </c>
      <c r="AD139" s="4" t="s">
        <v>172</v>
      </c>
      <c r="AE139" s="4" t="s">
        <v>1</v>
      </c>
      <c r="AF139" s="10">
        <v>6</v>
      </c>
      <c r="AG139" s="12" t="str">
        <f t="shared" si="7"/>
        <v>1.F FE</v>
      </c>
    </row>
    <row r="140" spans="2:33" ht="42" x14ac:dyDescent="0.3">
      <c r="B140" s="4" t="s">
        <v>156</v>
      </c>
      <c r="C140" s="4" t="s">
        <v>333</v>
      </c>
      <c r="D140" s="11" t="s">
        <v>555</v>
      </c>
      <c r="E140" s="10"/>
      <c r="F140" s="23">
        <v>45000</v>
      </c>
      <c r="G140" s="4" t="s">
        <v>417</v>
      </c>
      <c r="H140" s="3"/>
      <c r="I140" s="13">
        <v>72374</v>
      </c>
      <c r="J140" s="13">
        <v>72374</v>
      </c>
      <c r="K140" s="13">
        <v>73188</v>
      </c>
      <c r="L140" s="13">
        <v>72772</v>
      </c>
      <c r="M140" s="13">
        <v>0</v>
      </c>
      <c r="N140" s="13">
        <v>-398</v>
      </c>
      <c r="O140" s="13">
        <v>0</v>
      </c>
      <c r="P140" s="6">
        <f t="shared" si="5"/>
        <v>-398</v>
      </c>
      <c r="Q140" s="13">
        <v>0</v>
      </c>
      <c r="R140" s="13">
        <v>72374</v>
      </c>
      <c r="S140" s="13">
        <v>0</v>
      </c>
      <c r="T140" s="13">
        <v>0</v>
      </c>
      <c r="U140" s="6">
        <f t="shared" si="6"/>
        <v>0</v>
      </c>
      <c r="V140" s="13">
        <v>1303</v>
      </c>
      <c r="W140" s="23">
        <v>46461</v>
      </c>
      <c r="X140" s="10">
        <v>1</v>
      </c>
      <c r="Y140" s="10" t="s">
        <v>53</v>
      </c>
      <c r="Z140" s="10" t="s">
        <v>51</v>
      </c>
      <c r="AA140" s="3"/>
      <c r="AB140" s="4" t="s">
        <v>1</v>
      </c>
      <c r="AC140" s="11" t="s">
        <v>227</v>
      </c>
      <c r="AD140" s="4" t="s">
        <v>414</v>
      </c>
      <c r="AE140" s="4" t="s">
        <v>1</v>
      </c>
      <c r="AF140" s="10">
        <v>6</v>
      </c>
      <c r="AG140" s="12" t="str">
        <f t="shared" si="7"/>
        <v>1.F FE</v>
      </c>
    </row>
    <row r="141" spans="2:33" ht="28" x14ac:dyDescent="0.3">
      <c r="B141" s="4" t="s">
        <v>385</v>
      </c>
      <c r="C141" s="4" t="s">
        <v>157</v>
      </c>
      <c r="D141" s="11" t="s">
        <v>443</v>
      </c>
      <c r="E141" s="10" t="s">
        <v>247</v>
      </c>
      <c r="F141" s="23">
        <v>44937</v>
      </c>
      <c r="G141" s="4" t="s">
        <v>130</v>
      </c>
      <c r="H141" s="3"/>
      <c r="I141" s="13">
        <v>4000000</v>
      </c>
      <c r="J141" s="13">
        <v>4000000</v>
      </c>
      <c r="K141" s="13">
        <v>3965800</v>
      </c>
      <c r="L141" s="13">
        <v>3999797</v>
      </c>
      <c r="M141" s="13">
        <v>0</v>
      </c>
      <c r="N141" s="13">
        <v>203</v>
      </c>
      <c r="O141" s="13">
        <v>0</v>
      </c>
      <c r="P141" s="6">
        <f t="shared" si="5"/>
        <v>203</v>
      </c>
      <c r="Q141" s="13">
        <v>0</v>
      </c>
      <c r="R141" s="13">
        <v>4000000</v>
      </c>
      <c r="S141" s="13">
        <v>0</v>
      </c>
      <c r="T141" s="13">
        <v>0</v>
      </c>
      <c r="U141" s="6">
        <f t="shared" si="6"/>
        <v>0</v>
      </c>
      <c r="V141" s="13">
        <v>55000</v>
      </c>
      <c r="W141" s="23">
        <v>44937</v>
      </c>
      <c r="X141" s="10">
        <v>1</v>
      </c>
      <c r="Y141" s="10" t="s">
        <v>763</v>
      </c>
      <c r="Z141" s="10" t="s">
        <v>51</v>
      </c>
      <c r="AA141" s="3"/>
      <c r="AB141" s="4" t="s">
        <v>684</v>
      </c>
      <c r="AC141" s="4" t="s">
        <v>908</v>
      </c>
      <c r="AD141" s="4" t="s">
        <v>172</v>
      </c>
      <c r="AE141" s="4" t="s">
        <v>1</v>
      </c>
      <c r="AF141" s="10">
        <v>6</v>
      </c>
      <c r="AG141" s="12" t="str">
        <f t="shared" si="7"/>
        <v>1.E FE</v>
      </c>
    </row>
    <row r="142" spans="2:33" ht="28" x14ac:dyDescent="0.3">
      <c r="B142" s="4" t="s">
        <v>615</v>
      </c>
      <c r="C142" s="4" t="s">
        <v>909</v>
      </c>
      <c r="D142" s="11" t="s">
        <v>334</v>
      </c>
      <c r="E142" s="10" t="s">
        <v>460</v>
      </c>
      <c r="F142" s="23">
        <v>45000</v>
      </c>
      <c r="G142" s="4" t="s">
        <v>533</v>
      </c>
      <c r="H142" s="3"/>
      <c r="I142" s="13">
        <v>136293</v>
      </c>
      <c r="J142" s="13">
        <v>136293</v>
      </c>
      <c r="K142" s="13">
        <v>132642</v>
      </c>
      <c r="L142" s="13">
        <v>135001</v>
      </c>
      <c r="M142" s="13">
        <v>0</v>
      </c>
      <c r="N142" s="13">
        <v>1292</v>
      </c>
      <c r="O142" s="13">
        <v>0</v>
      </c>
      <c r="P142" s="6">
        <f t="shared" si="5"/>
        <v>1292</v>
      </c>
      <c r="Q142" s="13">
        <v>0</v>
      </c>
      <c r="R142" s="13">
        <v>136293</v>
      </c>
      <c r="S142" s="13">
        <v>0</v>
      </c>
      <c r="T142" s="13">
        <v>0</v>
      </c>
      <c r="U142" s="6">
        <f t="shared" si="6"/>
        <v>0</v>
      </c>
      <c r="V142" s="13">
        <v>545</v>
      </c>
      <c r="W142" s="23">
        <v>51851</v>
      </c>
      <c r="X142" s="10">
        <v>1</v>
      </c>
      <c r="Y142" s="10" t="s">
        <v>247</v>
      </c>
      <c r="Z142" s="10" t="s">
        <v>51</v>
      </c>
      <c r="AA142" s="3"/>
      <c r="AB142" s="4" t="s">
        <v>1</v>
      </c>
      <c r="AC142" s="11" t="s">
        <v>843</v>
      </c>
      <c r="AD142" s="4" t="s">
        <v>172</v>
      </c>
      <c r="AE142" s="4" t="s">
        <v>1</v>
      </c>
      <c r="AF142" s="10">
        <v>6</v>
      </c>
      <c r="AG142" s="12" t="str">
        <f t="shared" si="7"/>
        <v>1.C FE</v>
      </c>
    </row>
    <row r="143" spans="2:33" ht="28" x14ac:dyDescent="0.3">
      <c r="B143" s="4" t="s">
        <v>844</v>
      </c>
      <c r="C143" s="4" t="s">
        <v>387</v>
      </c>
      <c r="D143" s="11" t="s">
        <v>616</v>
      </c>
      <c r="E143" s="10" t="s">
        <v>247</v>
      </c>
      <c r="F143" s="23">
        <v>44986</v>
      </c>
      <c r="G143" s="4" t="s">
        <v>130</v>
      </c>
      <c r="H143" s="3"/>
      <c r="I143" s="13">
        <v>3000000</v>
      </c>
      <c r="J143" s="13">
        <v>3000000</v>
      </c>
      <c r="K143" s="13">
        <v>2993580</v>
      </c>
      <c r="L143" s="13">
        <v>2999769</v>
      </c>
      <c r="M143" s="13">
        <v>0</v>
      </c>
      <c r="N143" s="13">
        <v>231</v>
      </c>
      <c r="O143" s="13">
        <v>0</v>
      </c>
      <c r="P143" s="6">
        <f t="shared" si="5"/>
        <v>231</v>
      </c>
      <c r="Q143" s="13">
        <v>0</v>
      </c>
      <c r="R143" s="13">
        <v>3000000</v>
      </c>
      <c r="S143" s="13">
        <v>0</v>
      </c>
      <c r="T143" s="13">
        <v>0</v>
      </c>
      <c r="U143" s="6">
        <f t="shared" si="6"/>
        <v>0</v>
      </c>
      <c r="V143" s="13">
        <v>52500</v>
      </c>
      <c r="W143" s="23">
        <v>44986</v>
      </c>
      <c r="X143" s="10">
        <v>1</v>
      </c>
      <c r="Y143" s="10" t="s">
        <v>296</v>
      </c>
      <c r="Z143" s="10" t="s">
        <v>51</v>
      </c>
      <c r="AA143" s="3"/>
      <c r="AB143" s="4" t="s">
        <v>845</v>
      </c>
      <c r="AC143" s="4" t="s">
        <v>228</v>
      </c>
      <c r="AD143" s="4" t="s">
        <v>172</v>
      </c>
      <c r="AE143" s="4" t="s">
        <v>1</v>
      </c>
      <c r="AF143" s="10">
        <v>6</v>
      </c>
      <c r="AG143" s="12" t="str">
        <f t="shared" si="7"/>
        <v>1.G FE</v>
      </c>
    </row>
    <row r="144" spans="2:33" ht="42" x14ac:dyDescent="0.3">
      <c r="B144" s="4" t="s">
        <v>158</v>
      </c>
      <c r="C144" s="4" t="s">
        <v>617</v>
      </c>
      <c r="D144" s="11" t="s">
        <v>787</v>
      </c>
      <c r="E144" s="10" t="s">
        <v>247</v>
      </c>
      <c r="F144" s="23">
        <v>45014</v>
      </c>
      <c r="G144" s="4" t="s">
        <v>130</v>
      </c>
      <c r="H144" s="3"/>
      <c r="I144" s="13">
        <v>5000000</v>
      </c>
      <c r="J144" s="13">
        <v>5000000</v>
      </c>
      <c r="K144" s="13">
        <v>4994150</v>
      </c>
      <c r="L144" s="13">
        <v>4999722</v>
      </c>
      <c r="M144" s="13">
        <v>0</v>
      </c>
      <c r="N144" s="13">
        <v>278</v>
      </c>
      <c r="O144" s="13">
        <v>0</v>
      </c>
      <c r="P144" s="6">
        <f t="shared" si="5"/>
        <v>278</v>
      </c>
      <c r="Q144" s="13">
        <v>0</v>
      </c>
      <c r="R144" s="13">
        <v>5000000</v>
      </c>
      <c r="S144" s="13">
        <v>0</v>
      </c>
      <c r="T144" s="13">
        <v>0</v>
      </c>
      <c r="U144" s="6">
        <f t="shared" si="6"/>
        <v>0</v>
      </c>
      <c r="V144" s="13">
        <v>68750</v>
      </c>
      <c r="W144" s="23">
        <v>45014</v>
      </c>
      <c r="X144" s="10">
        <v>1</v>
      </c>
      <c r="Y144" s="10" t="s">
        <v>53</v>
      </c>
      <c r="Z144" s="10" t="s">
        <v>51</v>
      </c>
      <c r="AA144" s="3"/>
      <c r="AB144" s="4" t="s">
        <v>1</v>
      </c>
      <c r="AC144" s="11" t="s">
        <v>556</v>
      </c>
      <c r="AD144" s="4" t="s">
        <v>172</v>
      </c>
      <c r="AE144" s="4" t="s">
        <v>1</v>
      </c>
      <c r="AF144" s="10">
        <v>6</v>
      </c>
      <c r="AG144" s="12" t="str">
        <f t="shared" si="7"/>
        <v>1.F FE</v>
      </c>
    </row>
    <row r="145" spans="2:33" ht="28" x14ac:dyDescent="0.3">
      <c r="B145" s="4" t="s">
        <v>444</v>
      </c>
      <c r="C145" s="4" t="s">
        <v>910</v>
      </c>
      <c r="D145" s="11" t="s">
        <v>911</v>
      </c>
      <c r="E145" s="10" t="s">
        <v>247</v>
      </c>
      <c r="F145" s="23">
        <v>45010</v>
      </c>
      <c r="G145" s="4" t="s">
        <v>533</v>
      </c>
      <c r="H145" s="3"/>
      <c r="I145" s="13">
        <v>318750</v>
      </c>
      <c r="J145" s="13">
        <v>318750</v>
      </c>
      <c r="K145" s="13">
        <v>318678</v>
      </c>
      <c r="L145" s="13">
        <v>318700</v>
      </c>
      <c r="M145" s="13">
        <v>0</v>
      </c>
      <c r="N145" s="13">
        <v>50</v>
      </c>
      <c r="O145" s="13">
        <v>0</v>
      </c>
      <c r="P145" s="6">
        <f t="shared" si="5"/>
        <v>50</v>
      </c>
      <c r="Q145" s="13">
        <v>0</v>
      </c>
      <c r="R145" s="13">
        <v>318750</v>
      </c>
      <c r="S145" s="13">
        <v>0</v>
      </c>
      <c r="T145" s="13">
        <v>0</v>
      </c>
      <c r="U145" s="6">
        <f t="shared" si="6"/>
        <v>0</v>
      </c>
      <c r="V145" s="13">
        <v>1179</v>
      </c>
      <c r="W145" s="23">
        <v>53230</v>
      </c>
      <c r="X145" s="10">
        <v>1</v>
      </c>
      <c r="Y145" s="10" t="s">
        <v>53</v>
      </c>
      <c r="Z145" s="10" t="s">
        <v>51</v>
      </c>
      <c r="AA145" s="3"/>
      <c r="AB145" s="4" t="s">
        <v>1</v>
      </c>
      <c r="AC145" s="11" t="s">
        <v>159</v>
      </c>
      <c r="AD145" s="4" t="s">
        <v>172</v>
      </c>
      <c r="AE145" s="4" t="s">
        <v>1</v>
      </c>
      <c r="AF145" s="10">
        <v>6</v>
      </c>
      <c r="AG145" s="12" t="str">
        <f t="shared" si="7"/>
        <v>1.F FE</v>
      </c>
    </row>
    <row r="146" spans="2:33" ht="42" x14ac:dyDescent="0.3">
      <c r="B146" s="4" t="s">
        <v>685</v>
      </c>
      <c r="C146" s="4" t="s">
        <v>445</v>
      </c>
      <c r="D146" s="11" t="s">
        <v>32</v>
      </c>
      <c r="E146" s="10" t="s">
        <v>247</v>
      </c>
      <c r="F146" s="23">
        <v>45002</v>
      </c>
      <c r="G146" s="4" t="s">
        <v>533</v>
      </c>
      <c r="H146" s="3"/>
      <c r="I146" s="13">
        <v>136598</v>
      </c>
      <c r="J146" s="13">
        <v>136594</v>
      </c>
      <c r="K146" s="13">
        <v>136589</v>
      </c>
      <c r="L146" s="13">
        <v>136589</v>
      </c>
      <c r="M146" s="13">
        <v>0</v>
      </c>
      <c r="N146" s="13">
        <v>5</v>
      </c>
      <c r="O146" s="13">
        <v>0</v>
      </c>
      <c r="P146" s="6">
        <f t="shared" si="5"/>
        <v>5</v>
      </c>
      <c r="Q146" s="13">
        <v>0</v>
      </c>
      <c r="R146" s="13">
        <v>136599</v>
      </c>
      <c r="S146" s="13">
        <v>0</v>
      </c>
      <c r="T146" s="13">
        <v>0</v>
      </c>
      <c r="U146" s="6">
        <f t="shared" si="6"/>
        <v>0</v>
      </c>
      <c r="V146" s="13">
        <v>493</v>
      </c>
      <c r="W146" s="23">
        <v>51426</v>
      </c>
      <c r="X146" s="10">
        <v>1</v>
      </c>
      <c r="Y146" s="10" t="s">
        <v>53</v>
      </c>
      <c r="Z146" s="10" t="s">
        <v>51</v>
      </c>
      <c r="AA146" s="3"/>
      <c r="AB146" s="4" t="s">
        <v>1</v>
      </c>
      <c r="AC146" s="11" t="s">
        <v>912</v>
      </c>
      <c r="AD146" s="4" t="s">
        <v>172</v>
      </c>
      <c r="AE146" s="4" t="s">
        <v>1</v>
      </c>
      <c r="AF146" s="10">
        <v>6</v>
      </c>
      <c r="AG146" s="12" t="str">
        <f t="shared" si="7"/>
        <v>1.F FE</v>
      </c>
    </row>
    <row r="147" spans="2:33" ht="28" x14ac:dyDescent="0.3">
      <c r="B147" s="4" t="s">
        <v>913</v>
      </c>
      <c r="C147" s="4" t="s">
        <v>557</v>
      </c>
      <c r="D147" s="11" t="s">
        <v>160</v>
      </c>
      <c r="E147" s="10" t="s">
        <v>247</v>
      </c>
      <c r="F147" s="23">
        <v>44943</v>
      </c>
      <c r="G147" s="4" t="s">
        <v>161</v>
      </c>
      <c r="H147" s="3"/>
      <c r="I147" s="13">
        <v>15175877</v>
      </c>
      <c r="J147" s="13">
        <v>15000000</v>
      </c>
      <c r="K147" s="13">
        <v>16425750</v>
      </c>
      <c r="L147" s="13">
        <v>15908854</v>
      </c>
      <c r="M147" s="13">
        <v>0</v>
      </c>
      <c r="N147" s="13">
        <v>-13234</v>
      </c>
      <c r="O147" s="13">
        <v>0</v>
      </c>
      <c r="P147" s="6">
        <f t="shared" si="5"/>
        <v>-13234</v>
      </c>
      <c r="Q147" s="13">
        <v>0</v>
      </c>
      <c r="R147" s="13">
        <v>15895620</v>
      </c>
      <c r="S147" s="13">
        <v>0</v>
      </c>
      <c r="T147" s="13">
        <v>-895621</v>
      </c>
      <c r="U147" s="6">
        <f t="shared" si="6"/>
        <v>-895621</v>
      </c>
      <c r="V147" s="13">
        <v>244302</v>
      </c>
      <c r="W147" s="23">
        <v>46004</v>
      </c>
      <c r="X147" s="10">
        <v>2</v>
      </c>
      <c r="Y147" s="10" t="s">
        <v>4</v>
      </c>
      <c r="Z147" s="10"/>
      <c r="AA147" s="3"/>
      <c r="AB147" s="4" t="s">
        <v>229</v>
      </c>
      <c r="AC147" s="4" t="s">
        <v>162</v>
      </c>
      <c r="AD147" s="4" t="s">
        <v>1</v>
      </c>
      <c r="AE147" s="4" t="s">
        <v>1</v>
      </c>
      <c r="AF147" s="10">
        <v>6</v>
      </c>
      <c r="AG147" s="12" t="str">
        <f t="shared" si="7"/>
        <v xml:space="preserve">2.B </v>
      </c>
    </row>
    <row r="148" spans="2:33" ht="28" x14ac:dyDescent="0.3">
      <c r="B148" s="4" t="s">
        <v>388</v>
      </c>
      <c r="C148" s="4" t="s">
        <v>914</v>
      </c>
      <c r="D148" s="11" t="s">
        <v>446</v>
      </c>
      <c r="E148" s="10" t="s">
        <v>247</v>
      </c>
      <c r="F148" s="23">
        <v>44943</v>
      </c>
      <c r="G148" s="4" t="s">
        <v>75</v>
      </c>
      <c r="H148" s="3"/>
      <c r="I148" s="13">
        <v>3000000</v>
      </c>
      <c r="J148" s="13">
        <v>3000000</v>
      </c>
      <c r="K148" s="13">
        <v>3000000</v>
      </c>
      <c r="L148" s="13">
        <v>3000000</v>
      </c>
      <c r="M148" s="13">
        <v>0</v>
      </c>
      <c r="N148" s="13">
        <v>0</v>
      </c>
      <c r="O148" s="13">
        <v>0</v>
      </c>
      <c r="P148" s="6">
        <f t="shared" si="5"/>
        <v>0</v>
      </c>
      <c r="Q148" s="13">
        <v>0</v>
      </c>
      <c r="R148" s="13">
        <v>3000000</v>
      </c>
      <c r="S148" s="13">
        <v>0</v>
      </c>
      <c r="T148" s="13">
        <v>0</v>
      </c>
      <c r="U148" s="6">
        <f t="shared" si="6"/>
        <v>0</v>
      </c>
      <c r="V148" s="13">
        <v>40915</v>
      </c>
      <c r="W148" s="23">
        <v>46619</v>
      </c>
      <c r="X148" s="10">
        <v>2</v>
      </c>
      <c r="Y148" s="10" t="s">
        <v>4</v>
      </c>
      <c r="Z148" s="10"/>
      <c r="AA148" s="3"/>
      <c r="AB148" s="4" t="s">
        <v>229</v>
      </c>
      <c r="AC148" s="4" t="s">
        <v>162</v>
      </c>
      <c r="AD148" s="4" t="s">
        <v>1</v>
      </c>
      <c r="AE148" s="4" t="s">
        <v>1</v>
      </c>
      <c r="AF148" s="10">
        <v>6</v>
      </c>
      <c r="AG148" s="12" t="str">
        <f t="shared" si="7"/>
        <v xml:space="preserve">2.B </v>
      </c>
    </row>
    <row r="149" spans="2:33" ht="42" x14ac:dyDescent="0.3">
      <c r="B149" s="4" t="s">
        <v>618</v>
      </c>
      <c r="C149" s="4" t="s">
        <v>283</v>
      </c>
      <c r="D149" s="11" t="s">
        <v>788</v>
      </c>
      <c r="E149" s="10" t="s">
        <v>247</v>
      </c>
      <c r="F149" s="23">
        <v>45005</v>
      </c>
      <c r="G149" s="4" t="s">
        <v>533</v>
      </c>
      <c r="H149" s="3"/>
      <c r="I149" s="13">
        <v>243295</v>
      </c>
      <c r="J149" s="13">
        <v>243295</v>
      </c>
      <c r="K149" s="13">
        <v>243222</v>
      </c>
      <c r="L149" s="13">
        <v>243239</v>
      </c>
      <c r="M149" s="13">
        <v>0</v>
      </c>
      <c r="N149" s="13">
        <v>55</v>
      </c>
      <c r="O149" s="13">
        <v>0</v>
      </c>
      <c r="P149" s="6">
        <f t="shared" si="5"/>
        <v>55</v>
      </c>
      <c r="Q149" s="13">
        <v>0</v>
      </c>
      <c r="R149" s="13">
        <v>243295</v>
      </c>
      <c r="S149" s="13">
        <v>0</v>
      </c>
      <c r="T149" s="13">
        <v>0</v>
      </c>
      <c r="U149" s="6">
        <f t="shared" si="6"/>
        <v>0</v>
      </c>
      <c r="V149" s="13">
        <v>847</v>
      </c>
      <c r="W149" s="23">
        <v>53225</v>
      </c>
      <c r="X149" s="10">
        <v>1</v>
      </c>
      <c r="Y149" s="10" t="s">
        <v>53</v>
      </c>
      <c r="Z149" s="10" t="s">
        <v>51</v>
      </c>
      <c r="AA149" s="3"/>
      <c r="AB149" s="4" t="s">
        <v>1</v>
      </c>
      <c r="AC149" s="11" t="s">
        <v>553</v>
      </c>
      <c r="AD149" s="4" t="s">
        <v>172</v>
      </c>
      <c r="AE149" s="4" t="s">
        <v>1</v>
      </c>
      <c r="AF149" s="10">
        <v>6</v>
      </c>
      <c r="AG149" s="12" t="str">
        <f t="shared" si="7"/>
        <v>1.F FE</v>
      </c>
    </row>
    <row r="150" spans="2:33" ht="42" x14ac:dyDescent="0.3">
      <c r="B150" s="4" t="s">
        <v>846</v>
      </c>
      <c r="C150" s="4" t="s">
        <v>504</v>
      </c>
      <c r="D150" s="11" t="s">
        <v>619</v>
      </c>
      <c r="E150" s="10" t="s">
        <v>247</v>
      </c>
      <c r="F150" s="23">
        <v>45005</v>
      </c>
      <c r="G150" s="4" t="s">
        <v>533</v>
      </c>
      <c r="H150" s="3"/>
      <c r="I150" s="13">
        <v>140000</v>
      </c>
      <c r="J150" s="13">
        <v>140000</v>
      </c>
      <c r="K150" s="13">
        <v>139957</v>
      </c>
      <c r="L150" s="13">
        <v>139968</v>
      </c>
      <c r="M150" s="13">
        <v>0</v>
      </c>
      <c r="N150" s="13">
        <v>32</v>
      </c>
      <c r="O150" s="13">
        <v>0</v>
      </c>
      <c r="P150" s="6">
        <f t="shared" si="5"/>
        <v>32</v>
      </c>
      <c r="Q150" s="13">
        <v>0</v>
      </c>
      <c r="R150" s="13">
        <v>140000</v>
      </c>
      <c r="S150" s="13">
        <v>0</v>
      </c>
      <c r="T150" s="13">
        <v>0</v>
      </c>
      <c r="U150" s="6">
        <f t="shared" si="6"/>
        <v>0</v>
      </c>
      <c r="V150" s="13">
        <v>392</v>
      </c>
      <c r="W150" s="23">
        <v>53378</v>
      </c>
      <c r="X150" s="10">
        <v>1</v>
      </c>
      <c r="Y150" s="10" t="s">
        <v>53</v>
      </c>
      <c r="Z150" s="10" t="s">
        <v>51</v>
      </c>
      <c r="AA150" s="3"/>
      <c r="AB150" s="4" t="s">
        <v>1</v>
      </c>
      <c r="AC150" s="11" t="s">
        <v>336</v>
      </c>
      <c r="AD150" s="4" t="s">
        <v>172</v>
      </c>
      <c r="AE150" s="4" t="s">
        <v>1</v>
      </c>
      <c r="AF150" s="10">
        <v>6</v>
      </c>
      <c r="AG150" s="12" t="str">
        <f t="shared" si="7"/>
        <v>1.F FE</v>
      </c>
    </row>
    <row r="151" spans="2:33" ht="42" x14ac:dyDescent="0.3">
      <c r="B151" s="4" t="s">
        <v>163</v>
      </c>
      <c r="C151" s="4" t="s">
        <v>90</v>
      </c>
      <c r="D151" s="11" t="s">
        <v>505</v>
      </c>
      <c r="E151" s="10" t="s">
        <v>247</v>
      </c>
      <c r="F151" s="23">
        <v>45005</v>
      </c>
      <c r="G151" s="4" t="s">
        <v>533</v>
      </c>
      <c r="H151" s="3"/>
      <c r="I151" s="13">
        <v>28072</v>
      </c>
      <c r="J151" s="13">
        <v>28072</v>
      </c>
      <c r="K151" s="13">
        <v>28061</v>
      </c>
      <c r="L151" s="13">
        <v>28063</v>
      </c>
      <c r="M151" s="13">
        <v>0</v>
      </c>
      <c r="N151" s="13">
        <v>9</v>
      </c>
      <c r="O151" s="13">
        <v>0</v>
      </c>
      <c r="P151" s="6">
        <f t="shared" si="5"/>
        <v>9</v>
      </c>
      <c r="Q151" s="13">
        <v>0</v>
      </c>
      <c r="R151" s="13">
        <v>28072</v>
      </c>
      <c r="S151" s="13">
        <v>0</v>
      </c>
      <c r="T151" s="13">
        <v>0</v>
      </c>
      <c r="U151" s="6">
        <f t="shared" si="6"/>
        <v>0</v>
      </c>
      <c r="V151" s="13">
        <v>118</v>
      </c>
      <c r="W151" s="23">
        <v>53378</v>
      </c>
      <c r="X151" s="10">
        <v>2</v>
      </c>
      <c r="Y151" s="10" t="s">
        <v>4</v>
      </c>
      <c r="Z151" s="10" t="s">
        <v>51</v>
      </c>
      <c r="AA151" s="3"/>
      <c r="AB151" s="4" t="s">
        <v>1</v>
      </c>
      <c r="AC151" s="11" t="s">
        <v>336</v>
      </c>
      <c r="AD151" s="4" t="s">
        <v>172</v>
      </c>
      <c r="AE151" s="4" t="s">
        <v>1</v>
      </c>
      <c r="AF151" s="10">
        <v>6</v>
      </c>
      <c r="AG151" s="12" t="str">
        <f t="shared" si="7"/>
        <v>2.B FE</v>
      </c>
    </row>
    <row r="152" spans="2:33" x14ac:dyDescent="0.3">
      <c r="B152" s="4" t="s">
        <v>389</v>
      </c>
      <c r="C152" s="4" t="s">
        <v>915</v>
      </c>
      <c r="D152" s="11" t="s">
        <v>230</v>
      </c>
      <c r="E152" s="10" t="s">
        <v>247</v>
      </c>
      <c r="F152" s="23">
        <v>44931</v>
      </c>
      <c r="G152" s="4" t="s">
        <v>373</v>
      </c>
      <c r="H152" s="3"/>
      <c r="I152" s="13">
        <v>3539793</v>
      </c>
      <c r="J152" s="13">
        <v>3539793</v>
      </c>
      <c r="K152" s="13">
        <v>3539793</v>
      </c>
      <c r="L152" s="13">
        <v>3539793</v>
      </c>
      <c r="M152" s="13">
        <v>0</v>
      </c>
      <c r="N152" s="13">
        <v>0</v>
      </c>
      <c r="O152" s="13">
        <v>0</v>
      </c>
      <c r="P152" s="6">
        <f t="shared" si="5"/>
        <v>0</v>
      </c>
      <c r="Q152" s="13">
        <v>0</v>
      </c>
      <c r="R152" s="13">
        <v>3539793</v>
      </c>
      <c r="S152" s="13">
        <v>0</v>
      </c>
      <c r="T152" s="13">
        <v>0</v>
      </c>
      <c r="U152" s="6">
        <f t="shared" si="6"/>
        <v>0</v>
      </c>
      <c r="V152" s="13">
        <v>56239</v>
      </c>
      <c r="W152" s="23">
        <v>46961</v>
      </c>
      <c r="X152" s="10">
        <v>2</v>
      </c>
      <c r="Y152" s="10" t="s">
        <v>247</v>
      </c>
      <c r="Z152" s="10"/>
      <c r="AA152" s="3"/>
      <c r="AB152" s="4" t="s">
        <v>91</v>
      </c>
      <c r="AC152" s="4" t="s">
        <v>92</v>
      </c>
      <c r="AD152" s="4" t="s">
        <v>1</v>
      </c>
      <c r="AE152" s="4" t="s">
        <v>1</v>
      </c>
      <c r="AF152" s="10">
        <v>6</v>
      </c>
      <c r="AG152" s="12" t="str">
        <f t="shared" si="7"/>
        <v xml:space="preserve">2.C </v>
      </c>
    </row>
    <row r="153" spans="2:33" ht="42" x14ac:dyDescent="0.3">
      <c r="B153" s="4" t="s">
        <v>686</v>
      </c>
      <c r="C153" s="4" t="s">
        <v>687</v>
      </c>
      <c r="D153" s="11" t="s">
        <v>688</v>
      </c>
      <c r="E153" s="10" t="s">
        <v>247</v>
      </c>
      <c r="F153" s="23">
        <v>44938</v>
      </c>
      <c r="G153" s="4" t="s">
        <v>417</v>
      </c>
      <c r="H153" s="3"/>
      <c r="I153" s="13">
        <v>105263</v>
      </c>
      <c r="J153" s="13">
        <v>105263</v>
      </c>
      <c r="K153" s="13">
        <v>105263</v>
      </c>
      <c r="L153" s="13">
        <v>99123</v>
      </c>
      <c r="M153" s="13">
        <v>6140</v>
      </c>
      <c r="N153" s="13">
        <v>0</v>
      </c>
      <c r="O153" s="13">
        <v>0</v>
      </c>
      <c r="P153" s="6">
        <f t="shared" si="5"/>
        <v>6140</v>
      </c>
      <c r="Q153" s="13">
        <v>0</v>
      </c>
      <c r="R153" s="13">
        <v>105263</v>
      </c>
      <c r="S153" s="13">
        <v>0</v>
      </c>
      <c r="T153" s="13">
        <v>0</v>
      </c>
      <c r="U153" s="6">
        <f t="shared" si="6"/>
        <v>0</v>
      </c>
      <c r="V153" s="13">
        <v>632</v>
      </c>
      <c r="W153" s="23">
        <v>46307</v>
      </c>
      <c r="X153" s="10">
        <v>3</v>
      </c>
      <c r="Y153" s="10" t="s">
        <v>247</v>
      </c>
      <c r="Z153" s="10" t="s">
        <v>558</v>
      </c>
      <c r="AA153" s="3"/>
      <c r="AB153" s="4" t="s">
        <v>1</v>
      </c>
      <c r="AC153" s="4" t="s">
        <v>231</v>
      </c>
      <c r="AD153" s="11" t="s">
        <v>734</v>
      </c>
      <c r="AE153" s="4" t="s">
        <v>1</v>
      </c>
      <c r="AF153" s="10">
        <v>6</v>
      </c>
      <c r="AG153" s="12" t="str">
        <f t="shared" si="7"/>
        <v>3.C YE</v>
      </c>
    </row>
    <row r="154" spans="2:33" ht="42" x14ac:dyDescent="0.3">
      <c r="B154" s="4" t="s">
        <v>916</v>
      </c>
      <c r="C154" s="4" t="s">
        <v>232</v>
      </c>
      <c r="D154" s="11" t="s">
        <v>507</v>
      </c>
      <c r="E154" s="10" t="s">
        <v>247</v>
      </c>
      <c r="F154" s="23">
        <v>45007</v>
      </c>
      <c r="G154" s="4" t="s">
        <v>130</v>
      </c>
      <c r="H154" s="3"/>
      <c r="I154" s="13">
        <v>5000000</v>
      </c>
      <c r="J154" s="13">
        <v>5000000</v>
      </c>
      <c r="K154" s="13">
        <v>5000000</v>
      </c>
      <c r="L154" s="13">
        <v>5000000</v>
      </c>
      <c r="M154" s="13">
        <v>0</v>
      </c>
      <c r="N154" s="13">
        <v>0</v>
      </c>
      <c r="O154" s="13">
        <v>0</v>
      </c>
      <c r="P154" s="6">
        <f t="shared" si="5"/>
        <v>0</v>
      </c>
      <c r="Q154" s="13">
        <v>0</v>
      </c>
      <c r="R154" s="13">
        <v>5000000</v>
      </c>
      <c r="S154" s="13">
        <v>0</v>
      </c>
      <c r="T154" s="13">
        <v>0</v>
      </c>
      <c r="U154" s="6">
        <f t="shared" si="6"/>
        <v>0</v>
      </c>
      <c r="V154" s="13">
        <v>84500</v>
      </c>
      <c r="W154" s="23">
        <v>45007</v>
      </c>
      <c r="X154" s="10">
        <v>2</v>
      </c>
      <c r="Y154" s="10" t="s">
        <v>710</v>
      </c>
      <c r="Z154" s="10"/>
      <c r="AA154" s="3"/>
      <c r="AB154" s="4" t="s">
        <v>789</v>
      </c>
      <c r="AC154" s="4" t="s">
        <v>508</v>
      </c>
      <c r="AD154" s="11" t="s">
        <v>735</v>
      </c>
      <c r="AE154" s="4" t="s">
        <v>1</v>
      </c>
      <c r="AF154" s="10">
        <v>6</v>
      </c>
      <c r="AG154" s="12" t="str">
        <f t="shared" si="7"/>
        <v xml:space="preserve">2.A </v>
      </c>
    </row>
    <row r="155" spans="2:33" ht="28" x14ac:dyDescent="0.3">
      <c r="B155" s="4" t="s">
        <v>233</v>
      </c>
      <c r="C155" s="4" t="s">
        <v>736</v>
      </c>
      <c r="D155" s="11" t="s">
        <v>917</v>
      </c>
      <c r="E155" s="10" t="s">
        <v>247</v>
      </c>
      <c r="F155" s="23">
        <v>45016</v>
      </c>
      <c r="G155" s="4" t="s">
        <v>373</v>
      </c>
      <c r="H155" s="3"/>
      <c r="I155" s="13">
        <v>2557</v>
      </c>
      <c r="J155" s="13">
        <v>2557</v>
      </c>
      <c r="K155" s="13">
        <v>2557</v>
      </c>
      <c r="L155" s="13">
        <v>2557</v>
      </c>
      <c r="M155" s="13">
        <v>0</v>
      </c>
      <c r="N155" s="13">
        <v>0</v>
      </c>
      <c r="O155" s="13">
        <v>0</v>
      </c>
      <c r="P155" s="6">
        <f t="shared" si="5"/>
        <v>0</v>
      </c>
      <c r="Q155" s="13">
        <v>0</v>
      </c>
      <c r="R155" s="13">
        <v>2557</v>
      </c>
      <c r="S155" s="13">
        <v>0</v>
      </c>
      <c r="T155" s="13">
        <v>0</v>
      </c>
      <c r="U155" s="6">
        <f t="shared" si="6"/>
        <v>0</v>
      </c>
      <c r="V155" s="13">
        <v>20</v>
      </c>
      <c r="W155" s="23">
        <v>49309</v>
      </c>
      <c r="X155" s="10">
        <v>2</v>
      </c>
      <c r="Y155" s="10" t="s">
        <v>4</v>
      </c>
      <c r="Z155" s="10" t="s">
        <v>482</v>
      </c>
      <c r="AA155" s="3"/>
      <c r="AB155" s="4" t="s">
        <v>847</v>
      </c>
      <c r="AC155" s="11" t="s">
        <v>337</v>
      </c>
      <c r="AD155" s="4" t="s">
        <v>1</v>
      </c>
      <c r="AE155" s="4" t="s">
        <v>1</v>
      </c>
      <c r="AF155" s="10">
        <v>6</v>
      </c>
      <c r="AG155" s="12" t="str">
        <f t="shared" si="7"/>
        <v>2.B PL</v>
      </c>
    </row>
    <row r="156" spans="2:33" ht="28" x14ac:dyDescent="0.3">
      <c r="B156" s="4" t="s">
        <v>447</v>
      </c>
      <c r="C156" s="4" t="s">
        <v>620</v>
      </c>
      <c r="D156" s="11" t="s">
        <v>559</v>
      </c>
      <c r="E156" s="10" t="s">
        <v>247</v>
      </c>
      <c r="F156" s="23">
        <v>44993</v>
      </c>
      <c r="G156" s="4" t="s">
        <v>130</v>
      </c>
      <c r="H156" s="3"/>
      <c r="I156" s="13">
        <v>4000000</v>
      </c>
      <c r="J156" s="13">
        <v>4000000</v>
      </c>
      <c r="K156" s="13">
        <v>4000000</v>
      </c>
      <c r="L156" s="13">
        <v>4000000</v>
      </c>
      <c r="M156" s="13">
        <v>0</v>
      </c>
      <c r="N156" s="13">
        <v>0</v>
      </c>
      <c r="O156" s="13">
        <v>0</v>
      </c>
      <c r="P156" s="6">
        <f t="shared" si="5"/>
        <v>0</v>
      </c>
      <c r="Q156" s="13">
        <v>0</v>
      </c>
      <c r="R156" s="13">
        <v>4000000</v>
      </c>
      <c r="S156" s="13">
        <v>0</v>
      </c>
      <c r="T156" s="13">
        <v>0</v>
      </c>
      <c r="U156" s="6">
        <f t="shared" si="6"/>
        <v>0</v>
      </c>
      <c r="V156" s="13">
        <v>82400</v>
      </c>
      <c r="W156" s="23">
        <v>44993</v>
      </c>
      <c r="X156" s="10">
        <v>2</v>
      </c>
      <c r="Y156" s="10" t="s">
        <v>710</v>
      </c>
      <c r="Z156" s="10" t="s">
        <v>51</v>
      </c>
      <c r="AA156" s="3"/>
      <c r="AB156" s="4" t="s">
        <v>1</v>
      </c>
      <c r="AC156" s="4" t="s">
        <v>448</v>
      </c>
      <c r="AD156" s="4" t="s">
        <v>509</v>
      </c>
      <c r="AE156" s="4" t="s">
        <v>1</v>
      </c>
      <c r="AF156" s="10">
        <v>6</v>
      </c>
      <c r="AG156" s="12" t="str">
        <f t="shared" si="7"/>
        <v>2.A FE</v>
      </c>
    </row>
    <row r="157" spans="2:33" x14ac:dyDescent="0.3">
      <c r="B157" s="9" t="s">
        <v>562</v>
      </c>
      <c r="C157" s="9" t="s">
        <v>562</v>
      </c>
      <c r="D157" s="9" t="s">
        <v>562</v>
      </c>
      <c r="E157" s="1" t="s">
        <v>562</v>
      </c>
      <c r="F157" s="21" t="s">
        <v>562</v>
      </c>
      <c r="G157" s="9" t="s">
        <v>562</v>
      </c>
      <c r="H157" s="1" t="s">
        <v>562</v>
      </c>
      <c r="I157" s="5" t="s">
        <v>562</v>
      </c>
      <c r="J157" s="5" t="s">
        <v>562</v>
      </c>
      <c r="K157" s="5" t="s">
        <v>562</v>
      </c>
      <c r="L157" s="5" t="s">
        <v>562</v>
      </c>
      <c r="M157" s="5" t="s">
        <v>562</v>
      </c>
      <c r="N157" s="5" t="s">
        <v>562</v>
      </c>
      <c r="O157" s="5" t="s">
        <v>562</v>
      </c>
      <c r="P157" s="5" t="s">
        <v>562</v>
      </c>
      <c r="Q157" s="5" t="s">
        <v>562</v>
      </c>
      <c r="R157" s="5" t="s">
        <v>562</v>
      </c>
      <c r="S157" s="5" t="s">
        <v>562</v>
      </c>
      <c r="T157" s="5" t="s">
        <v>562</v>
      </c>
      <c r="U157" s="5" t="s">
        <v>562</v>
      </c>
      <c r="V157" s="5" t="s">
        <v>562</v>
      </c>
      <c r="W157" s="21" t="s">
        <v>562</v>
      </c>
      <c r="X157" s="1" t="s">
        <v>562</v>
      </c>
      <c r="Y157" s="1" t="s">
        <v>562</v>
      </c>
      <c r="Z157" s="1" t="s">
        <v>562</v>
      </c>
      <c r="AA157" s="1" t="s">
        <v>562</v>
      </c>
      <c r="AB157" s="9" t="s">
        <v>562</v>
      </c>
      <c r="AC157" s="9" t="s">
        <v>562</v>
      </c>
      <c r="AD157" s="9" t="s">
        <v>562</v>
      </c>
      <c r="AE157" s="9" t="s">
        <v>562</v>
      </c>
      <c r="AF157" s="1" t="s">
        <v>562</v>
      </c>
      <c r="AG157" s="1" t="s">
        <v>562</v>
      </c>
    </row>
    <row r="158" spans="2:33" ht="28" x14ac:dyDescent="0.3">
      <c r="B158" s="4" t="s">
        <v>527</v>
      </c>
      <c r="C158" s="11" t="s">
        <v>63</v>
      </c>
      <c r="D158" s="18"/>
      <c r="E158" s="3"/>
      <c r="F158" s="22"/>
      <c r="G158" s="18"/>
      <c r="H158" s="3"/>
      <c r="I158" s="6">
        <f t="shared" ref="I158:V158" si="8">SUM(I28:I157)</f>
        <v>162312449</v>
      </c>
      <c r="J158" s="6">
        <f t="shared" si="8"/>
        <v>162395232</v>
      </c>
      <c r="K158" s="6">
        <f t="shared" si="8"/>
        <v>163655445</v>
      </c>
      <c r="L158" s="6">
        <f t="shared" si="8"/>
        <v>162976975</v>
      </c>
      <c r="M158" s="6">
        <f t="shared" si="8"/>
        <v>136721</v>
      </c>
      <c r="N158" s="6">
        <f t="shared" si="8"/>
        <v>7419</v>
      </c>
      <c r="O158" s="6">
        <f t="shared" si="8"/>
        <v>0</v>
      </c>
      <c r="P158" s="6">
        <f t="shared" si="8"/>
        <v>144140</v>
      </c>
      <c r="Q158" s="6">
        <f t="shared" si="8"/>
        <v>0</v>
      </c>
      <c r="R158" s="6">
        <f t="shared" si="8"/>
        <v>163094129</v>
      </c>
      <c r="S158" s="6">
        <f t="shared" si="8"/>
        <v>0</v>
      </c>
      <c r="T158" s="6">
        <f t="shared" si="8"/>
        <v>-957557</v>
      </c>
      <c r="U158" s="6">
        <f t="shared" si="8"/>
        <v>-957557</v>
      </c>
      <c r="V158" s="6">
        <f t="shared" si="8"/>
        <v>2303952</v>
      </c>
      <c r="W158" s="22"/>
      <c r="X158" s="3"/>
      <c r="Y158" s="3"/>
      <c r="Z158" s="3"/>
      <c r="AA158" s="3"/>
      <c r="AB158" s="18"/>
      <c r="AC158" s="18"/>
      <c r="AD158" s="18"/>
      <c r="AE158" s="18"/>
      <c r="AF158" s="3"/>
      <c r="AG158" s="3"/>
    </row>
    <row r="159" spans="2:33" x14ac:dyDescent="0.3">
      <c r="B159" s="9" t="s">
        <v>562</v>
      </c>
      <c r="C159" s="9" t="s">
        <v>562</v>
      </c>
      <c r="D159" s="9" t="s">
        <v>562</v>
      </c>
      <c r="E159" s="1" t="s">
        <v>562</v>
      </c>
      <c r="F159" s="21" t="s">
        <v>562</v>
      </c>
      <c r="G159" s="9" t="s">
        <v>562</v>
      </c>
      <c r="H159" s="1" t="s">
        <v>562</v>
      </c>
      <c r="I159" s="5" t="s">
        <v>562</v>
      </c>
      <c r="J159" s="5" t="s">
        <v>562</v>
      </c>
      <c r="K159" s="5" t="s">
        <v>562</v>
      </c>
      <c r="L159" s="5" t="s">
        <v>562</v>
      </c>
      <c r="M159" s="5" t="s">
        <v>562</v>
      </c>
      <c r="N159" s="5" t="s">
        <v>562</v>
      </c>
      <c r="O159" s="5" t="s">
        <v>562</v>
      </c>
      <c r="P159" s="5" t="s">
        <v>562</v>
      </c>
      <c r="Q159" s="5" t="s">
        <v>562</v>
      </c>
      <c r="R159" s="5" t="s">
        <v>562</v>
      </c>
      <c r="S159" s="5" t="s">
        <v>562</v>
      </c>
      <c r="T159" s="5" t="s">
        <v>562</v>
      </c>
      <c r="U159" s="5" t="s">
        <v>562</v>
      </c>
      <c r="V159" s="5" t="s">
        <v>562</v>
      </c>
      <c r="W159" s="21" t="s">
        <v>562</v>
      </c>
      <c r="X159" s="1" t="s">
        <v>562</v>
      </c>
      <c r="Y159" s="1" t="s">
        <v>562</v>
      </c>
      <c r="Z159" s="1" t="s">
        <v>562</v>
      </c>
      <c r="AA159" s="1" t="s">
        <v>562</v>
      </c>
      <c r="AB159" s="9" t="s">
        <v>562</v>
      </c>
      <c r="AC159" s="9" t="s">
        <v>562</v>
      </c>
      <c r="AD159" s="9" t="s">
        <v>562</v>
      </c>
      <c r="AE159" s="9" t="s">
        <v>562</v>
      </c>
      <c r="AF159" s="1" t="s">
        <v>562</v>
      </c>
      <c r="AG159" s="1" t="s">
        <v>562</v>
      </c>
    </row>
    <row r="160" spans="2:33" x14ac:dyDescent="0.3">
      <c r="B160" s="4" t="s">
        <v>468</v>
      </c>
      <c r="C160" s="4" t="s">
        <v>799</v>
      </c>
      <c r="D160" s="4" t="s">
        <v>1</v>
      </c>
      <c r="E160" s="7"/>
      <c r="F160" s="7"/>
      <c r="G160" s="4" t="s">
        <v>1</v>
      </c>
      <c r="H160" s="3"/>
      <c r="I160" s="7"/>
      <c r="J160" s="7"/>
      <c r="K160" s="7"/>
      <c r="L160" s="7"/>
      <c r="M160" s="7"/>
      <c r="N160" s="7"/>
      <c r="O160" s="7"/>
      <c r="P160" s="14">
        <f>M160+N160-O160</f>
        <v>0</v>
      </c>
      <c r="Q160" s="7"/>
      <c r="R160" s="7"/>
      <c r="S160" s="7"/>
      <c r="T160" s="7"/>
      <c r="U160" s="14">
        <f>S160+T160</f>
        <v>0</v>
      </c>
      <c r="V160" s="7"/>
      <c r="W160" s="7"/>
      <c r="X160" s="7"/>
      <c r="Y160" s="7"/>
      <c r="Z160" s="7"/>
      <c r="AA160" s="3"/>
      <c r="AB160" s="4" t="s">
        <v>1</v>
      </c>
      <c r="AC160" s="4" t="s">
        <v>1</v>
      </c>
      <c r="AD160" s="4" t="s">
        <v>1</v>
      </c>
      <c r="AE160" s="4" t="s">
        <v>1</v>
      </c>
      <c r="AF160" s="7"/>
      <c r="AG160" s="14" t="str">
        <f>CONCATENATE(IF(ISERROR(VLOOKUP(X160,NAICDes2020_ValidationCode,1,)),"",VLOOKUP(X160,NAICDes2020_LookupCode,2,)),".",IF(ISERROR(VLOOKUP(Y160,NAICDesModifier2020_ValidationCode,1,)),"",VLOOKUP(Y160,NAICDesModifier2020_LookupCode,2,))," ",IF(ISERROR(VLOOKUP(Z160,SVOAdminSymbolSCDBond2020_ValidationCode,1,)),"",VLOOKUP(Z160,SVOAdminSymbolSCDBond2020_LookupCode,2,)))</f>
        <v xml:space="preserve">. </v>
      </c>
    </row>
    <row r="161" spans="2:33" x14ac:dyDescent="0.3">
      <c r="B161" s="9" t="s">
        <v>562</v>
      </c>
      <c r="C161" s="9" t="s">
        <v>562</v>
      </c>
      <c r="D161" s="2" t="s">
        <v>562</v>
      </c>
      <c r="E161" s="2" t="s">
        <v>562</v>
      </c>
      <c r="F161" s="2" t="s">
        <v>562</v>
      </c>
      <c r="G161" s="2" t="s">
        <v>562</v>
      </c>
      <c r="H161" s="1" t="s">
        <v>562</v>
      </c>
      <c r="I161" s="2" t="s">
        <v>562</v>
      </c>
      <c r="J161" s="2" t="s">
        <v>562</v>
      </c>
      <c r="K161" s="2" t="s">
        <v>562</v>
      </c>
      <c r="L161" s="2" t="s">
        <v>562</v>
      </c>
      <c r="M161" s="2" t="s">
        <v>562</v>
      </c>
      <c r="N161" s="2" t="s">
        <v>562</v>
      </c>
      <c r="O161" s="2" t="s">
        <v>562</v>
      </c>
      <c r="P161" s="2" t="s">
        <v>562</v>
      </c>
      <c r="Q161" s="2" t="s">
        <v>562</v>
      </c>
      <c r="R161" s="2" t="s">
        <v>562</v>
      </c>
      <c r="S161" s="2" t="s">
        <v>562</v>
      </c>
      <c r="T161" s="2" t="s">
        <v>562</v>
      </c>
      <c r="U161" s="2" t="s">
        <v>562</v>
      </c>
      <c r="V161" s="2" t="s">
        <v>562</v>
      </c>
      <c r="W161" s="2" t="s">
        <v>562</v>
      </c>
      <c r="X161" s="2" t="s">
        <v>562</v>
      </c>
      <c r="Y161" s="2" t="s">
        <v>562</v>
      </c>
      <c r="Z161" s="2" t="s">
        <v>562</v>
      </c>
      <c r="AA161" s="1" t="s">
        <v>562</v>
      </c>
      <c r="AB161" s="2" t="s">
        <v>562</v>
      </c>
      <c r="AC161" s="2" t="s">
        <v>562</v>
      </c>
      <c r="AD161" s="2" t="s">
        <v>562</v>
      </c>
      <c r="AE161" s="2" t="s">
        <v>562</v>
      </c>
      <c r="AF161" s="2" t="s">
        <v>562</v>
      </c>
      <c r="AG161" s="2" t="s">
        <v>562</v>
      </c>
    </row>
    <row r="162" spans="2:33" x14ac:dyDescent="0.3">
      <c r="B162" s="4" t="s">
        <v>644</v>
      </c>
      <c r="C162" s="11" t="s">
        <v>64</v>
      </c>
      <c r="D162" s="8"/>
      <c r="E162" s="8"/>
      <c r="F162" s="8"/>
      <c r="G162" s="8"/>
      <c r="H162" s="3"/>
      <c r="I162" s="6">
        <f t="shared" ref="I162:V162" si="9">SUM(I159:I161)</f>
        <v>0</v>
      </c>
      <c r="J162" s="6">
        <f t="shared" si="9"/>
        <v>0</v>
      </c>
      <c r="K162" s="6">
        <f t="shared" si="9"/>
        <v>0</v>
      </c>
      <c r="L162" s="6">
        <f t="shared" si="9"/>
        <v>0</v>
      </c>
      <c r="M162" s="6">
        <f t="shared" si="9"/>
        <v>0</v>
      </c>
      <c r="N162" s="6">
        <f t="shared" si="9"/>
        <v>0</v>
      </c>
      <c r="O162" s="6">
        <f t="shared" si="9"/>
        <v>0</v>
      </c>
      <c r="P162" s="6">
        <f t="shared" si="9"/>
        <v>0</v>
      </c>
      <c r="Q162" s="6">
        <f t="shared" si="9"/>
        <v>0</v>
      </c>
      <c r="R162" s="6">
        <f t="shared" si="9"/>
        <v>0</v>
      </c>
      <c r="S162" s="6">
        <f t="shared" si="9"/>
        <v>0</v>
      </c>
      <c r="T162" s="6">
        <f t="shared" si="9"/>
        <v>0</v>
      </c>
      <c r="U162" s="6">
        <f t="shared" si="9"/>
        <v>0</v>
      </c>
      <c r="V162" s="6">
        <f t="shared" si="9"/>
        <v>0</v>
      </c>
      <c r="W162" s="8"/>
      <c r="X162" s="8"/>
      <c r="Y162" s="8"/>
      <c r="Z162" s="8"/>
      <c r="AA162" s="3"/>
      <c r="AB162" s="8"/>
      <c r="AC162" s="8"/>
      <c r="AD162" s="8"/>
      <c r="AE162" s="8"/>
      <c r="AF162" s="8"/>
      <c r="AG162" s="8"/>
    </row>
    <row r="163" spans="2:33" x14ac:dyDescent="0.3">
      <c r="B163" s="9" t="s">
        <v>562</v>
      </c>
      <c r="C163" s="9" t="s">
        <v>562</v>
      </c>
      <c r="D163" s="2" t="s">
        <v>562</v>
      </c>
      <c r="E163" s="2" t="s">
        <v>562</v>
      </c>
      <c r="F163" s="2" t="s">
        <v>562</v>
      </c>
      <c r="G163" s="2" t="s">
        <v>562</v>
      </c>
      <c r="H163" s="1" t="s">
        <v>562</v>
      </c>
      <c r="I163" s="5" t="s">
        <v>562</v>
      </c>
      <c r="J163" s="5" t="s">
        <v>562</v>
      </c>
      <c r="K163" s="5" t="s">
        <v>562</v>
      </c>
      <c r="L163" s="5" t="s">
        <v>562</v>
      </c>
      <c r="M163" s="5" t="s">
        <v>562</v>
      </c>
      <c r="N163" s="5" t="s">
        <v>562</v>
      </c>
      <c r="O163" s="5" t="s">
        <v>562</v>
      </c>
      <c r="P163" s="5" t="s">
        <v>562</v>
      </c>
      <c r="Q163" s="5" t="s">
        <v>562</v>
      </c>
      <c r="R163" s="5" t="s">
        <v>562</v>
      </c>
      <c r="S163" s="5" t="s">
        <v>562</v>
      </c>
      <c r="T163" s="5" t="s">
        <v>562</v>
      </c>
      <c r="U163" s="5" t="s">
        <v>562</v>
      </c>
      <c r="V163" s="5" t="s">
        <v>562</v>
      </c>
      <c r="W163" s="2" t="s">
        <v>562</v>
      </c>
      <c r="X163" s="2" t="s">
        <v>562</v>
      </c>
      <c r="Y163" s="2" t="s">
        <v>562</v>
      </c>
      <c r="Z163" s="2" t="s">
        <v>562</v>
      </c>
      <c r="AA163" s="1" t="s">
        <v>562</v>
      </c>
      <c r="AB163" s="2" t="s">
        <v>562</v>
      </c>
      <c r="AC163" s="2" t="s">
        <v>562</v>
      </c>
      <c r="AD163" s="2" t="s">
        <v>562</v>
      </c>
      <c r="AE163" s="2" t="s">
        <v>562</v>
      </c>
      <c r="AF163" s="2" t="s">
        <v>562</v>
      </c>
      <c r="AG163" s="2" t="s">
        <v>562</v>
      </c>
    </row>
    <row r="164" spans="2:33" x14ac:dyDescent="0.3">
      <c r="B164" s="4" t="s">
        <v>580</v>
      </c>
      <c r="C164" s="4" t="s">
        <v>799</v>
      </c>
      <c r="D164" s="4" t="s">
        <v>1</v>
      </c>
      <c r="E164" s="7"/>
      <c r="F164" s="7"/>
      <c r="G164" s="4" t="s">
        <v>1</v>
      </c>
      <c r="H164" s="3"/>
      <c r="I164" s="7"/>
      <c r="J164" s="7"/>
      <c r="K164" s="7"/>
      <c r="L164" s="7"/>
      <c r="M164" s="7"/>
      <c r="N164" s="7"/>
      <c r="O164" s="7"/>
      <c r="P164" s="14">
        <f>M164+N164-O164</f>
        <v>0</v>
      </c>
      <c r="Q164" s="7"/>
      <c r="R164" s="7"/>
      <c r="S164" s="7"/>
      <c r="T164" s="7"/>
      <c r="U164" s="14">
        <f>S164+T164</f>
        <v>0</v>
      </c>
      <c r="V164" s="7"/>
      <c r="W164" s="7"/>
      <c r="X164" s="7"/>
      <c r="Y164" s="7"/>
      <c r="Z164" s="7"/>
      <c r="AA164" s="3"/>
      <c r="AB164" s="4" t="s">
        <v>1</v>
      </c>
      <c r="AC164" s="4" t="s">
        <v>1</v>
      </c>
      <c r="AD164" s="4" t="s">
        <v>1</v>
      </c>
      <c r="AE164" s="4" t="s">
        <v>1</v>
      </c>
      <c r="AF164" s="7"/>
      <c r="AG164" s="14" t="str">
        <f>CONCATENATE(IF(ISERROR(VLOOKUP(X164,NAICDes2020_ValidationCode,1,)),"",VLOOKUP(X164,NAICDes2020_LookupCode,2,)),".",IF(ISERROR(VLOOKUP(Y164,NAICDesModifier2020_ValidationCode,1,)),"",VLOOKUP(Y164,NAICDesModifier2020_LookupCode,2,))," ",IF(ISERROR(VLOOKUP(Z164,SVOAdminSymbolSCDBond2020_ValidationCode,1,)),"",VLOOKUP(Z164,SVOAdminSymbolSCDBond2020_LookupCode,2,)))</f>
        <v xml:space="preserve">. </v>
      </c>
    </row>
    <row r="165" spans="2:33" x14ac:dyDescent="0.3">
      <c r="B165" s="9" t="s">
        <v>562</v>
      </c>
      <c r="C165" s="9" t="s">
        <v>562</v>
      </c>
      <c r="D165" s="2" t="s">
        <v>562</v>
      </c>
      <c r="E165" s="2" t="s">
        <v>562</v>
      </c>
      <c r="F165" s="2" t="s">
        <v>562</v>
      </c>
      <c r="G165" s="2" t="s">
        <v>562</v>
      </c>
      <c r="H165" s="1" t="s">
        <v>562</v>
      </c>
      <c r="I165" s="2" t="s">
        <v>562</v>
      </c>
      <c r="J165" s="2" t="s">
        <v>562</v>
      </c>
      <c r="K165" s="2" t="s">
        <v>562</v>
      </c>
      <c r="L165" s="2" t="s">
        <v>562</v>
      </c>
      <c r="M165" s="2" t="s">
        <v>562</v>
      </c>
      <c r="N165" s="2" t="s">
        <v>562</v>
      </c>
      <c r="O165" s="2" t="s">
        <v>562</v>
      </c>
      <c r="P165" s="2" t="s">
        <v>562</v>
      </c>
      <c r="Q165" s="2" t="s">
        <v>562</v>
      </c>
      <c r="R165" s="2" t="s">
        <v>562</v>
      </c>
      <c r="S165" s="2" t="s">
        <v>562</v>
      </c>
      <c r="T165" s="2" t="s">
        <v>562</v>
      </c>
      <c r="U165" s="2" t="s">
        <v>562</v>
      </c>
      <c r="V165" s="2" t="s">
        <v>562</v>
      </c>
      <c r="W165" s="2" t="s">
        <v>562</v>
      </c>
      <c r="X165" s="2" t="s">
        <v>562</v>
      </c>
      <c r="Y165" s="2" t="s">
        <v>562</v>
      </c>
      <c r="Z165" s="2" t="s">
        <v>562</v>
      </c>
      <c r="AA165" s="1" t="s">
        <v>562</v>
      </c>
      <c r="AB165" s="2" t="s">
        <v>562</v>
      </c>
      <c r="AC165" s="2" t="s">
        <v>562</v>
      </c>
      <c r="AD165" s="2" t="s">
        <v>562</v>
      </c>
      <c r="AE165" s="2" t="s">
        <v>562</v>
      </c>
      <c r="AF165" s="2" t="s">
        <v>562</v>
      </c>
      <c r="AG165" s="2" t="s">
        <v>562</v>
      </c>
    </row>
    <row r="166" spans="2:33" ht="28" x14ac:dyDescent="0.3">
      <c r="B166" s="4" t="s">
        <v>755</v>
      </c>
      <c r="C166" s="11" t="s">
        <v>184</v>
      </c>
      <c r="D166" s="8"/>
      <c r="E166" s="8"/>
      <c r="F166" s="8"/>
      <c r="G166" s="8"/>
      <c r="H166" s="3"/>
      <c r="I166" s="6">
        <f t="shared" ref="I166:V166" si="10">SUM(I163:I165)</f>
        <v>0</v>
      </c>
      <c r="J166" s="6">
        <f t="shared" si="10"/>
        <v>0</v>
      </c>
      <c r="K166" s="6">
        <f t="shared" si="10"/>
        <v>0</v>
      </c>
      <c r="L166" s="6">
        <f t="shared" si="10"/>
        <v>0</v>
      </c>
      <c r="M166" s="6">
        <f t="shared" si="10"/>
        <v>0</v>
      </c>
      <c r="N166" s="6">
        <f t="shared" si="10"/>
        <v>0</v>
      </c>
      <c r="O166" s="6">
        <f t="shared" si="10"/>
        <v>0</v>
      </c>
      <c r="P166" s="6">
        <f t="shared" si="10"/>
        <v>0</v>
      </c>
      <c r="Q166" s="6">
        <f t="shared" si="10"/>
        <v>0</v>
      </c>
      <c r="R166" s="6">
        <f t="shared" si="10"/>
        <v>0</v>
      </c>
      <c r="S166" s="6">
        <f t="shared" si="10"/>
        <v>0</v>
      </c>
      <c r="T166" s="6">
        <f t="shared" si="10"/>
        <v>0</v>
      </c>
      <c r="U166" s="6">
        <f t="shared" si="10"/>
        <v>0</v>
      </c>
      <c r="V166" s="6">
        <f t="shared" si="10"/>
        <v>0</v>
      </c>
      <c r="W166" s="8"/>
      <c r="X166" s="8"/>
      <c r="Y166" s="8"/>
      <c r="Z166" s="8"/>
      <c r="AA166" s="3"/>
      <c r="AB166" s="8"/>
      <c r="AC166" s="8"/>
      <c r="AD166" s="8"/>
      <c r="AE166" s="8"/>
      <c r="AF166" s="8"/>
      <c r="AG166" s="8"/>
    </row>
    <row r="167" spans="2:33" x14ac:dyDescent="0.3">
      <c r="B167" s="9" t="s">
        <v>562</v>
      </c>
      <c r="C167" s="9" t="s">
        <v>562</v>
      </c>
      <c r="D167" s="2" t="s">
        <v>562</v>
      </c>
      <c r="E167" s="2" t="s">
        <v>562</v>
      </c>
      <c r="F167" s="2" t="s">
        <v>562</v>
      </c>
      <c r="G167" s="2" t="s">
        <v>562</v>
      </c>
      <c r="H167" s="1" t="s">
        <v>562</v>
      </c>
      <c r="I167" s="5" t="s">
        <v>562</v>
      </c>
      <c r="J167" s="5" t="s">
        <v>562</v>
      </c>
      <c r="K167" s="5" t="s">
        <v>562</v>
      </c>
      <c r="L167" s="5" t="s">
        <v>562</v>
      </c>
      <c r="M167" s="5" t="s">
        <v>562</v>
      </c>
      <c r="N167" s="5" t="s">
        <v>562</v>
      </c>
      <c r="O167" s="5" t="s">
        <v>562</v>
      </c>
      <c r="P167" s="5" t="s">
        <v>562</v>
      </c>
      <c r="Q167" s="5" t="s">
        <v>562</v>
      </c>
      <c r="R167" s="5" t="s">
        <v>562</v>
      </c>
      <c r="S167" s="5" t="s">
        <v>562</v>
      </c>
      <c r="T167" s="5" t="s">
        <v>562</v>
      </c>
      <c r="U167" s="5" t="s">
        <v>562</v>
      </c>
      <c r="V167" s="5" t="s">
        <v>562</v>
      </c>
      <c r="W167" s="2" t="s">
        <v>562</v>
      </c>
      <c r="X167" s="2" t="s">
        <v>562</v>
      </c>
      <c r="Y167" s="2" t="s">
        <v>562</v>
      </c>
      <c r="Z167" s="2" t="s">
        <v>562</v>
      </c>
      <c r="AA167" s="1" t="s">
        <v>562</v>
      </c>
      <c r="AB167" s="2" t="s">
        <v>562</v>
      </c>
      <c r="AC167" s="2" t="s">
        <v>562</v>
      </c>
      <c r="AD167" s="2" t="s">
        <v>562</v>
      </c>
      <c r="AE167" s="2" t="s">
        <v>562</v>
      </c>
      <c r="AF167" s="2" t="s">
        <v>562</v>
      </c>
      <c r="AG167" s="2" t="s">
        <v>562</v>
      </c>
    </row>
    <row r="168" spans="2:33" x14ac:dyDescent="0.3">
      <c r="B168" s="4" t="s">
        <v>469</v>
      </c>
      <c r="C168" s="4" t="s">
        <v>799</v>
      </c>
      <c r="D168" s="4" t="s">
        <v>1</v>
      </c>
      <c r="E168" s="7"/>
      <c r="F168" s="7"/>
      <c r="G168" s="4" t="s">
        <v>1</v>
      </c>
      <c r="H168" s="7"/>
      <c r="I168" s="7"/>
      <c r="J168" s="7"/>
      <c r="K168" s="7"/>
      <c r="L168" s="7"/>
      <c r="M168" s="7"/>
      <c r="N168" s="7"/>
      <c r="O168" s="7"/>
      <c r="P168" s="14">
        <f>M168+N168-O168</f>
        <v>0</v>
      </c>
      <c r="Q168" s="7"/>
      <c r="R168" s="7"/>
      <c r="S168" s="7"/>
      <c r="T168" s="7"/>
      <c r="U168" s="14">
        <f>S168+T168</f>
        <v>0</v>
      </c>
      <c r="V168" s="7"/>
      <c r="W168" s="8"/>
      <c r="X168" s="7"/>
      <c r="Y168" s="7"/>
      <c r="Z168" s="7"/>
      <c r="AA168" s="3"/>
      <c r="AB168" s="4" t="s">
        <v>1</v>
      </c>
      <c r="AC168" s="4" t="s">
        <v>1</v>
      </c>
      <c r="AD168" s="4" t="s">
        <v>1</v>
      </c>
      <c r="AE168" s="4" t="s">
        <v>1</v>
      </c>
      <c r="AF168" s="7"/>
      <c r="AG168" s="14" t="str">
        <f>CONCATENATE(IF(ISERROR(VLOOKUP(X168,NAICDes2020_ValidationCode,1,)),"",VLOOKUP(X168,NAICDes2020_LookupCode,2,)),".",IF(ISERROR(VLOOKUP(Y168,NAICDesModifier2020_ValidationCode,1,)),"",VLOOKUP(Y168,NAICDesModifier2020_LookupCode,2,))," ",IF(ISERROR(VLOOKUP(Z168,SVOAdminSymbolSCDBond2020_ValidationCode,1,)),"",VLOOKUP(Z168,SVOAdminSymbolSCDBond2020_LookupCode,2,)))</f>
        <v xml:space="preserve">. </v>
      </c>
    </row>
    <row r="169" spans="2:33" x14ac:dyDescent="0.3">
      <c r="B169" s="9" t="s">
        <v>562</v>
      </c>
      <c r="C169" s="9" t="s">
        <v>562</v>
      </c>
      <c r="D169" s="2" t="s">
        <v>562</v>
      </c>
      <c r="E169" s="2" t="s">
        <v>562</v>
      </c>
      <c r="F169" s="2" t="s">
        <v>562</v>
      </c>
      <c r="G169" s="2" t="s">
        <v>562</v>
      </c>
      <c r="H169" s="2" t="s">
        <v>562</v>
      </c>
      <c r="I169" s="2" t="s">
        <v>562</v>
      </c>
      <c r="J169" s="2" t="s">
        <v>562</v>
      </c>
      <c r="K169" s="2" t="s">
        <v>562</v>
      </c>
      <c r="L169" s="2" t="s">
        <v>562</v>
      </c>
      <c r="M169" s="2" t="s">
        <v>562</v>
      </c>
      <c r="N169" s="2" t="s">
        <v>562</v>
      </c>
      <c r="O169" s="2" t="s">
        <v>562</v>
      </c>
      <c r="P169" s="2" t="s">
        <v>562</v>
      </c>
      <c r="Q169" s="2" t="s">
        <v>562</v>
      </c>
      <c r="R169" s="2" t="s">
        <v>562</v>
      </c>
      <c r="S169" s="2" t="s">
        <v>562</v>
      </c>
      <c r="T169" s="2" t="s">
        <v>562</v>
      </c>
      <c r="U169" s="2" t="s">
        <v>562</v>
      </c>
      <c r="V169" s="2" t="s">
        <v>562</v>
      </c>
      <c r="W169" s="2" t="s">
        <v>562</v>
      </c>
      <c r="X169" s="2" t="s">
        <v>562</v>
      </c>
      <c r="Y169" s="2" t="s">
        <v>562</v>
      </c>
      <c r="Z169" s="2" t="s">
        <v>562</v>
      </c>
      <c r="AA169" s="1" t="s">
        <v>562</v>
      </c>
      <c r="AB169" s="2" t="s">
        <v>562</v>
      </c>
      <c r="AC169" s="2" t="s">
        <v>562</v>
      </c>
      <c r="AD169" s="2" t="s">
        <v>562</v>
      </c>
      <c r="AE169" s="2" t="s">
        <v>562</v>
      </c>
      <c r="AF169" s="2" t="s">
        <v>562</v>
      </c>
      <c r="AG169" s="2" t="s">
        <v>562</v>
      </c>
    </row>
    <row r="170" spans="2:33" ht="28" x14ac:dyDescent="0.3">
      <c r="B170" s="4" t="s">
        <v>645</v>
      </c>
      <c r="C170" s="11" t="s">
        <v>756</v>
      </c>
      <c r="D170" s="8"/>
      <c r="E170" s="8"/>
      <c r="F170" s="8"/>
      <c r="G170" s="8"/>
      <c r="H170" s="8"/>
      <c r="I170" s="6">
        <f t="shared" ref="I170:V170" si="11">SUM(I167:I169)</f>
        <v>0</v>
      </c>
      <c r="J170" s="6">
        <f t="shared" si="11"/>
        <v>0</v>
      </c>
      <c r="K170" s="6">
        <f t="shared" si="11"/>
        <v>0</v>
      </c>
      <c r="L170" s="6">
        <f t="shared" si="11"/>
        <v>0</v>
      </c>
      <c r="M170" s="6">
        <f t="shared" si="11"/>
        <v>0</v>
      </c>
      <c r="N170" s="6">
        <f t="shared" si="11"/>
        <v>0</v>
      </c>
      <c r="O170" s="6">
        <f t="shared" si="11"/>
        <v>0</v>
      </c>
      <c r="P170" s="6">
        <f t="shared" si="11"/>
        <v>0</v>
      </c>
      <c r="Q170" s="6">
        <f t="shared" si="11"/>
        <v>0</v>
      </c>
      <c r="R170" s="6">
        <f t="shared" si="11"/>
        <v>0</v>
      </c>
      <c r="S170" s="6">
        <f t="shared" si="11"/>
        <v>0</v>
      </c>
      <c r="T170" s="6">
        <f t="shared" si="11"/>
        <v>0</v>
      </c>
      <c r="U170" s="6">
        <f t="shared" si="11"/>
        <v>0</v>
      </c>
      <c r="V170" s="6">
        <f t="shared" si="11"/>
        <v>0</v>
      </c>
      <c r="W170" s="8"/>
      <c r="X170" s="8"/>
      <c r="Y170" s="8"/>
      <c r="Z170" s="8"/>
      <c r="AA170" s="3"/>
      <c r="AB170" s="8"/>
      <c r="AC170" s="8"/>
      <c r="AD170" s="8"/>
      <c r="AE170" s="8"/>
      <c r="AF170" s="8"/>
      <c r="AG170" s="8"/>
    </row>
    <row r="171" spans="2:33" x14ac:dyDescent="0.3">
      <c r="B171" s="9" t="s">
        <v>562</v>
      </c>
      <c r="C171" s="9" t="s">
        <v>562</v>
      </c>
      <c r="D171" s="2" t="s">
        <v>562</v>
      </c>
      <c r="E171" s="2" t="s">
        <v>562</v>
      </c>
      <c r="F171" s="2" t="s">
        <v>562</v>
      </c>
      <c r="G171" s="2" t="s">
        <v>562</v>
      </c>
      <c r="H171" s="2" t="s">
        <v>562</v>
      </c>
      <c r="I171" s="5" t="s">
        <v>562</v>
      </c>
      <c r="J171" s="5" t="s">
        <v>562</v>
      </c>
      <c r="K171" s="5" t="s">
        <v>562</v>
      </c>
      <c r="L171" s="5" t="s">
        <v>562</v>
      </c>
      <c r="M171" s="5" t="s">
        <v>562</v>
      </c>
      <c r="N171" s="5" t="s">
        <v>562</v>
      </c>
      <c r="O171" s="5" t="s">
        <v>562</v>
      </c>
      <c r="P171" s="5" t="s">
        <v>562</v>
      </c>
      <c r="Q171" s="5" t="s">
        <v>562</v>
      </c>
      <c r="R171" s="5" t="s">
        <v>562</v>
      </c>
      <c r="S171" s="5" t="s">
        <v>562</v>
      </c>
      <c r="T171" s="5" t="s">
        <v>562</v>
      </c>
      <c r="U171" s="5" t="s">
        <v>562</v>
      </c>
      <c r="V171" s="5" t="s">
        <v>562</v>
      </c>
      <c r="W171" s="2" t="s">
        <v>562</v>
      </c>
      <c r="X171" s="2" t="s">
        <v>562</v>
      </c>
      <c r="Y171" s="2" t="s">
        <v>562</v>
      </c>
      <c r="Z171" s="2" t="s">
        <v>562</v>
      </c>
      <c r="AA171" s="1" t="s">
        <v>562</v>
      </c>
      <c r="AB171" s="2" t="s">
        <v>562</v>
      </c>
      <c r="AC171" s="2" t="s">
        <v>562</v>
      </c>
      <c r="AD171" s="2" t="s">
        <v>562</v>
      </c>
      <c r="AE171" s="2" t="s">
        <v>562</v>
      </c>
      <c r="AF171" s="2" t="s">
        <v>562</v>
      </c>
      <c r="AG171" s="2" t="s">
        <v>562</v>
      </c>
    </row>
    <row r="172" spans="2:33" x14ac:dyDescent="0.3">
      <c r="B172" s="4" t="s">
        <v>813</v>
      </c>
      <c r="C172" s="4" t="s">
        <v>799</v>
      </c>
      <c r="D172" s="4" t="s">
        <v>1</v>
      </c>
      <c r="E172" s="7"/>
      <c r="F172" s="7"/>
      <c r="G172" s="4" t="s">
        <v>1</v>
      </c>
      <c r="H172" s="8"/>
      <c r="I172" s="7"/>
      <c r="J172" s="7"/>
      <c r="K172" s="7"/>
      <c r="L172" s="7"/>
      <c r="M172" s="7"/>
      <c r="N172" s="7"/>
      <c r="O172" s="7"/>
      <c r="P172" s="14">
        <f>M172+N172-O172</f>
        <v>0</v>
      </c>
      <c r="Q172" s="7"/>
      <c r="R172" s="7"/>
      <c r="S172" s="7"/>
      <c r="T172" s="7"/>
      <c r="U172" s="14">
        <f>S172+T172</f>
        <v>0</v>
      </c>
      <c r="V172" s="7"/>
      <c r="W172" s="7"/>
      <c r="X172" s="7"/>
      <c r="Y172" s="7"/>
      <c r="Z172" s="7"/>
      <c r="AA172" s="3"/>
      <c r="AB172" s="4" t="s">
        <v>1</v>
      </c>
      <c r="AC172" s="4" t="s">
        <v>1</v>
      </c>
      <c r="AD172" s="4" t="s">
        <v>1</v>
      </c>
      <c r="AE172" s="4" t="s">
        <v>1</v>
      </c>
      <c r="AF172" s="7"/>
      <c r="AG172" s="14" t="str">
        <f>CONCATENATE(IF(ISERROR(VLOOKUP(X172,NAICDes2020_ValidationCode,1,)),"",VLOOKUP(X172,NAICDes2020_LookupCode,2,)),".",IF(ISERROR(VLOOKUP(Y172,NAICDesModifier2020_ValidationCode,1,)),"",VLOOKUP(Y172,NAICDesModifier2020_LookupCode,2,))," ",IF(ISERROR(VLOOKUP(Z172,SVOAdminSymbolSCDBond2020_ValidationCode,1,)),"",VLOOKUP(Z172,SVOAdminSymbolSCDBond2020_LookupCode,2,)))</f>
        <v xml:space="preserve">. </v>
      </c>
    </row>
    <row r="173" spans="2:33" x14ac:dyDescent="0.3">
      <c r="B173" s="9" t="s">
        <v>562</v>
      </c>
      <c r="C173" s="9" t="s">
        <v>562</v>
      </c>
      <c r="D173" s="2" t="s">
        <v>562</v>
      </c>
      <c r="E173" s="2" t="s">
        <v>562</v>
      </c>
      <c r="F173" s="2" t="s">
        <v>562</v>
      </c>
      <c r="G173" s="2" t="s">
        <v>562</v>
      </c>
      <c r="H173" s="2" t="s">
        <v>562</v>
      </c>
      <c r="I173" s="2" t="s">
        <v>562</v>
      </c>
      <c r="J173" s="2" t="s">
        <v>562</v>
      </c>
      <c r="K173" s="2" t="s">
        <v>562</v>
      </c>
      <c r="L173" s="2" t="s">
        <v>562</v>
      </c>
      <c r="M173" s="2" t="s">
        <v>562</v>
      </c>
      <c r="N173" s="2" t="s">
        <v>562</v>
      </c>
      <c r="O173" s="2" t="s">
        <v>562</v>
      </c>
      <c r="P173" s="2" t="s">
        <v>562</v>
      </c>
      <c r="Q173" s="2" t="s">
        <v>562</v>
      </c>
      <c r="R173" s="2" t="s">
        <v>562</v>
      </c>
      <c r="S173" s="2" t="s">
        <v>562</v>
      </c>
      <c r="T173" s="2" t="s">
        <v>562</v>
      </c>
      <c r="U173" s="2" t="s">
        <v>562</v>
      </c>
      <c r="V173" s="2" t="s">
        <v>562</v>
      </c>
      <c r="W173" s="2" t="s">
        <v>562</v>
      </c>
      <c r="X173" s="2" t="s">
        <v>562</v>
      </c>
      <c r="Y173" s="2" t="s">
        <v>562</v>
      </c>
      <c r="Z173" s="2" t="s">
        <v>562</v>
      </c>
      <c r="AA173" s="1" t="s">
        <v>562</v>
      </c>
      <c r="AB173" s="2" t="s">
        <v>562</v>
      </c>
      <c r="AC173" s="2" t="s">
        <v>562</v>
      </c>
      <c r="AD173" s="2" t="s">
        <v>562</v>
      </c>
      <c r="AE173" s="2" t="s">
        <v>562</v>
      </c>
      <c r="AF173" s="2" t="s">
        <v>562</v>
      </c>
      <c r="AG173" s="2" t="s">
        <v>562</v>
      </c>
    </row>
    <row r="174" spans="2:33" ht="28" x14ac:dyDescent="0.3">
      <c r="B174" s="4" t="s">
        <v>65</v>
      </c>
      <c r="C174" s="11" t="s">
        <v>185</v>
      </c>
      <c r="D174" s="8"/>
      <c r="E174" s="8"/>
      <c r="F174" s="8"/>
      <c r="G174" s="8"/>
      <c r="H174" s="8"/>
      <c r="I174" s="6">
        <f t="shared" ref="I174:V174" si="12">SUM(I171:I173)</f>
        <v>0</v>
      </c>
      <c r="J174" s="6">
        <f t="shared" si="12"/>
        <v>0</v>
      </c>
      <c r="K174" s="6">
        <f t="shared" si="12"/>
        <v>0</v>
      </c>
      <c r="L174" s="6">
        <f t="shared" si="12"/>
        <v>0</v>
      </c>
      <c r="M174" s="6">
        <f t="shared" si="12"/>
        <v>0</v>
      </c>
      <c r="N174" s="6">
        <f t="shared" si="12"/>
        <v>0</v>
      </c>
      <c r="O174" s="6">
        <f t="shared" si="12"/>
        <v>0</v>
      </c>
      <c r="P174" s="6">
        <f t="shared" si="12"/>
        <v>0</v>
      </c>
      <c r="Q174" s="6">
        <f t="shared" si="12"/>
        <v>0</v>
      </c>
      <c r="R174" s="6">
        <f t="shared" si="12"/>
        <v>0</v>
      </c>
      <c r="S174" s="6">
        <f t="shared" si="12"/>
        <v>0</v>
      </c>
      <c r="T174" s="6">
        <f t="shared" si="12"/>
        <v>0</v>
      </c>
      <c r="U174" s="6">
        <f t="shared" si="12"/>
        <v>0</v>
      </c>
      <c r="V174" s="6">
        <f t="shared" si="12"/>
        <v>0</v>
      </c>
      <c r="W174" s="8"/>
      <c r="X174" s="8"/>
      <c r="Y174" s="8"/>
      <c r="Z174" s="8"/>
      <c r="AA174" s="3"/>
      <c r="AB174" s="8"/>
      <c r="AC174" s="8"/>
      <c r="AD174" s="8"/>
      <c r="AE174" s="8"/>
      <c r="AF174" s="8"/>
      <c r="AG174" s="8"/>
    </row>
    <row r="175" spans="2:33" x14ac:dyDescent="0.3">
      <c r="B175" s="9" t="s">
        <v>562</v>
      </c>
      <c r="C175" s="9" t="s">
        <v>562</v>
      </c>
      <c r="D175" s="2" t="s">
        <v>562</v>
      </c>
      <c r="E175" s="2" t="s">
        <v>562</v>
      </c>
      <c r="F175" s="2" t="s">
        <v>562</v>
      </c>
      <c r="G175" s="2" t="s">
        <v>562</v>
      </c>
      <c r="H175" s="2" t="s">
        <v>562</v>
      </c>
      <c r="I175" s="5" t="s">
        <v>562</v>
      </c>
      <c r="J175" s="5" t="s">
        <v>562</v>
      </c>
      <c r="K175" s="5" t="s">
        <v>562</v>
      </c>
      <c r="L175" s="5" t="s">
        <v>562</v>
      </c>
      <c r="M175" s="5" t="s">
        <v>562</v>
      </c>
      <c r="N175" s="5" t="s">
        <v>562</v>
      </c>
      <c r="O175" s="5" t="s">
        <v>562</v>
      </c>
      <c r="P175" s="5" t="s">
        <v>562</v>
      </c>
      <c r="Q175" s="5" t="s">
        <v>562</v>
      </c>
      <c r="R175" s="5" t="s">
        <v>562</v>
      </c>
      <c r="S175" s="5" t="s">
        <v>562</v>
      </c>
      <c r="T175" s="5" t="s">
        <v>562</v>
      </c>
      <c r="U175" s="5" t="s">
        <v>562</v>
      </c>
      <c r="V175" s="5" t="s">
        <v>562</v>
      </c>
      <c r="W175" s="2" t="s">
        <v>562</v>
      </c>
      <c r="X175" s="2" t="s">
        <v>562</v>
      </c>
      <c r="Y175" s="2" t="s">
        <v>562</v>
      </c>
      <c r="Z175" s="2" t="s">
        <v>562</v>
      </c>
      <c r="AA175" s="1" t="s">
        <v>562</v>
      </c>
      <c r="AB175" s="2" t="s">
        <v>562</v>
      </c>
      <c r="AC175" s="2" t="s">
        <v>562</v>
      </c>
      <c r="AD175" s="2" t="s">
        <v>562</v>
      </c>
      <c r="AE175" s="2" t="s">
        <v>562</v>
      </c>
      <c r="AF175" s="2" t="s">
        <v>562</v>
      </c>
      <c r="AG175" s="2" t="s">
        <v>562</v>
      </c>
    </row>
    <row r="176" spans="2:33" x14ac:dyDescent="0.3">
      <c r="B176" s="4" t="s">
        <v>66</v>
      </c>
      <c r="C176" s="4" t="s">
        <v>799</v>
      </c>
      <c r="D176" s="4" t="s">
        <v>1</v>
      </c>
      <c r="E176" s="7"/>
      <c r="F176" s="7"/>
      <c r="G176" s="4" t="s">
        <v>1</v>
      </c>
      <c r="H176" s="8"/>
      <c r="I176" s="7"/>
      <c r="J176" s="7"/>
      <c r="K176" s="7"/>
      <c r="L176" s="7"/>
      <c r="M176" s="7"/>
      <c r="N176" s="7"/>
      <c r="O176" s="7"/>
      <c r="P176" s="14">
        <f>M176+N176-O176</f>
        <v>0</v>
      </c>
      <c r="Q176" s="7"/>
      <c r="R176" s="7"/>
      <c r="S176" s="7"/>
      <c r="T176" s="7"/>
      <c r="U176" s="14">
        <f>S176+T176</f>
        <v>0</v>
      </c>
      <c r="V176" s="7"/>
      <c r="W176" s="7"/>
      <c r="X176" s="7"/>
      <c r="Y176" s="7"/>
      <c r="Z176" s="7"/>
      <c r="AA176" s="3"/>
      <c r="AB176" s="4" t="s">
        <v>1</v>
      </c>
      <c r="AC176" s="4" t="s">
        <v>1</v>
      </c>
      <c r="AD176" s="4" t="s">
        <v>1</v>
      </c>
      <c r="AE176" s="4" t="s">
        <v>1</v>
      </c>
      <c r="AF176" s="7"/>
      <c r="AG176" s="14" t="str">
        <f>CONCATENATE(IF(ISERROR(VLOOKUP(X176,NAICDes2020_ValidationCode,1,)),"",VLOOKUP(X176,NAICDes2020_LookupCode,2,)),".",IF(ISERROR(VLOOKUP(Y176,NAICDesModifier2020_ValidationCode,1,)),"",VLOOKUP(Y176,NAICDesModifier2020_LookupCode,2,))," ",IF(ISERROR(VLOOKUP(Z176,SVOAdminSymbolSCDBond2020_ValidationCode,1,)),"",VLOOKUP(Z176,SVOAdminSymbolSCDBond2020_LookupCode,2,)))</f>
        <v xml:space="preserve">. </v>
      </c>
    </row>
    <row r="177" spans="2:33" x14ac:dyDescent="0.3">
      <c r="B177" s="9" t="s">
        <v>562</v>
      </c>
      <c r="C177" s="9" t="s">
        <v>562</v>
      </c>
      <c r="D177" s="2" t="s">
        <v>562</v>
      </c>
      <c r="E177" s="2" t="s">
        <v>562</v>
      </c>
      <c r="F177" s="2" t="s">
        <v>562</v>
      </c>
      <c r="G177" s="2" t="s">
        <v>562</v>
      </c>
      <c r="H177" s="2" t="s">
        <v>562</v>
      </c>
      <c r="I177" s="2" t="s">
        <v>562</v>
      </c>
      <c r="J177" s="2" t="s">
        <v>562</v>
      </c>
      <c r="K177" s="2" t="s">
        <v>562</v>
      </c>
      <c r="L177" s="2" t="s">
        <v>562</v>
      </c>
      <c r="M177" s="2" t="s">
        <v>562</v>
      </c>
      <c r="N177" s="2" t="s">
        <v>562</v>
      </c>
      <c r="O177" s="2" t="s">
        <v>562</v>
      </c>
      <c r="P177" s="2" t="s">
        <v>562</v>
      </c>
      <c r="Q177" s="2" t="s">
        <v>562</v>
      </c>
      <c r="R177" s="2" t="s">
        <v>562</v>
      </c>
      <c r="S177" s="2" t="s">
        <v>562</v>
      </c>
      <c r="T177" s="2" t="s">
        <v>562</v>
      </c>
      <c r="U177" s="2" t="s">
        <v>562</v>
      </c>
      <c r="V177" s="2" t="s">
        <v>562</v>
      </c>
      <c r="W177" s="2" t="s">
        <v>562</v>
      </c>
      <c r="X177" s="2" t="s">
        <v>562</v>
      </c>
      <c r="Y177" s="2" t="s">
        <v>562</v>
      </c>
      <c r="Z177" s="2" t="s">
        <v>562</v>
      </c>
      <c r="AA177" s="1" t="s">
        <v>562</v>
      </c>
      <c r="AB177" s="2" t="s">
        <v>562</v>
      </c>
      <c r="AC177" s="2" t="s">
        <v>562</v>
      </c>
      <c r="AD177" s="2" t="s">
        <v>562</v>
      </c>
      <c r="AE177" s="2" t="s">
        <v>562</v>
      </c>
      <c r="AF177" s="2" t="s">
        <v>562</v>
      </c>
      <c r="AG177" s="2" t="s">
        <v>562</v>
      </c>
    </row>
    <row r="178" spans="2:33" ht="28" x14ac:dyDescent="0.3">
      <c r="B178" s="4" t="s">
        <v>255</v>
      </c>
      <c r="C178" s="11" t="s">
        <v>119</v>
      </c>
      <c r="D178" s="8"/>
      <c r="E178" s="8"/>
      <c r="F178" s="8"/>
      <c r="G178" s="8"/>
      <c r="H178" s="8"/>
      <c r="I178" s="6">
        <f t="shared" ref="I178:V178" si="13">SUM(I175:I177)</f>
        <v>0</v>
      </c>
      <c r="J178" s="6">
        <f t="shared" si="13"/>
        <v>0</v>
      </c>
      <c r="K178" s="6">
        <f t="shared" si="13"/>
        <v>0</v>
      </c>
      <c r="L178" s="6">
        <f t="shared" si="13"/>
        <v>0</v>
      </c>
      <c r="M178" s="6">
        <f t="shared" si="13"/>
        <v>0</v>
      </c>
      <c r="N178" s="6">
        <f t="shared" si="13"/>
        <v>0</v>
      </c>
      <c r="O178" s="6">
        <f t="shared" si="13"/>
        <v>0</v>
      </c>
      <c r="P178" s="6">
        <f t="shared" si="13"/>
        <v>0</v>
      </c>
      <c r="Q178" s="6">
        <f t="shared" si="13"/>
        <v>0</v>
      </c>
      <c r="R178" s="6">
        <f t="shared" si="13"/>
        <v>0</v>
      </c>
      <c r="S178" s="6">
        <f t="shared" si="13"/>
        <v>0</v>
      </c>
      <c r="T178" s="6">
        <f t="shared" si="13"/>
        <v>0</v>
      </c>
      <c r="U178" s="6">
        <f t="shared" si="13"/>
        <v>0</v>
      </c>
      <c r="V178" s="6">
        <f t="shared" si="13"/>
        <v>0</v>
      </c>
      <c r="W178" s="8"/>
      <c r="X178" s="8"/>
      <c r="Y178" s="8"/>
      <c r="Z178" s="8"/>
      <c r="AA178" s="3"/>
      <c r="AB178" s="8"/>
      <c r="AC178" s="8"/>
      <c r="AD178" s="8"/>
      <c r="AE178" s="8"/>
      <c r="AF178" s="8"/>
      <c r="AG178" s="8"/>
    </row>
    <row r="179" spans="2:33" x14ac:dyDescent="0.3">
      <c r="B179" s="4" t="s">
        <v>256</v>
      </c>
      <c r="C179" s="4" t="s">
        <v>33</v>
      </c>
      <c r="D179" s="8"/>
      <c r="E179" s="8"/>
      <c r="F179" s="8"/>
      <c r="G179" s="8"/>
      <c r="H179" s="8"/>
      <c r="I179" s="6">
        <f t="shared" ref="I179:V179" si="14">I11+I15+I19+I23+I27+I158+I162+I166+I170+I174+I178</f>
        <v>167302449</v>
      </c>
      <c r="J179" s="6">
        <f t="shared" si="14"/>
        <v>167385232</v>
      </c>
      <c r="K179" s="6">
        <f t="shared" si="14"/>
        <v>168642265</v>
      </c>
      <c r="L179" s="6">
        <f t="shared" si="14"/>
        <v>167966236</v>
      </c>
      <c r="M179" s="6">
        <f t="shared" si="14"/>
        <v>136721</v>
      </c>
      <c r="N179" s="6">
        <f t="shared" si="14"/>
        <v>7481</v>
      </c>
      <c r="O179" s="6">
        <f t="shared" si="14"/>
        <v>0</v>
      </c>
      <c r="P179" s="6">
        <f t="shared" si="14"/>
        <v>144202</v>
      </c>
      <c r="Q179" s="6">
        <f t="shared" si="14"/>
        <v>0</v>
      </c>
      <c r="R179" s="6">
        <f t="shared" si="14"/>
        <v>168083452</v>
      </c>
      <c r="S179" s="6">
        <f t="shared" si="14"/>
        <v>0</v>
      </c>
      <c r="T179" s="6">
        <f t="shared" si="14"/>
        <v>-956880</v>
      </c>
      <c r="U179" s="6">
        <f t="shared" si="14"/>
        <v>-956880</v>
      </c>
      <c r="V179" s="6">
        <f t="shared" si="14"/>
        <v>2363810</v>
      </c>
      <c r="W179" s="8"/>
      <c r="X179" s="8"/>
      <c r="Y179" s="8"/>
      <c r="Z179" s="8"/>
      <c r="AA179" s="3"/>
      <c r="AB179" s="8"/>
      <c r="AC179" s="8"/>
      <c r="AD179" s="8"/>
      <c r="AE179" s="8"/>
      <c r="AF179" s="8"/>
      <c r="AG179" s="8"/>
    </row>
    <row r="180" spans="2:33" x14ac:dyDescent="0.3">
      <c r="B180" s="4" t="s">
        <v>470</v>
      </c>
      <c r="C180" s="4" t="s">
        <v>257</v>
      </c>
      <c r="D180" s="8"/>
      <c r="E180" s="8"/>
      <c r="F180" s="8"/>
      <c r="G180" s="8"/>
      <c r="H180" s="8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8"/>
      <c r="X180" s="8"/>
      <c r="Y180" s="8"/>
      <c r="Z180" s="8"/>
      <c r="AA180" s="3"/>
      <c r="AB180" s="8"/>
      <c r="AC180" s="8"/>
      <c r="AD180" s="8"/>
      <c r="AE180" s="8"/>
      <c r="AF180" s="8"/>
      <c r="AG180" s="8"/>
    </row>
    <row r="181" spans="2:33" x14ac:dyDescent="0.3">
      <c r="B181" s="4" t="s">
        <v>717</v>
      </c>
      <c r="C181" s="4" t="s">
        <v>471</v>
      </c>
      <c r="D181" s="8"/>
      <c r="E181" s="8"/>
      <c r="F181" s="8"/>
      <c r="G181" s="8"/>
      <c r="H181" s="8"/>
      <c r="I181" s="19">
        <f t="shared" ref="I181:V181" si="15">I179</f>
        <v>167302449</v>
      </c>
      <c r="J181" s="19">
        <f t="shared" si="15"/>
        <v>167385232</v>
      </c>
      <c r="K181" s="19">
        <f t="shared" si="15"/>
        <v>168642265</v>
      </c>
      <c r="L181" s="19">
        <f t="shared" si="15"/>
        <v>167966236</v>
      </c>
      <c r="M181" s="19">
        <f t="shared" si="15"/>
        <v>136721</v>
      </c>
      <c r="N181" s="19">
        <f t="shared" si="15"/>
        <v>7481</v>
      </c>
      <c r="O181" s="19">
        <f t="shared" si="15"/>
        <v>0</v>
      </c>
      <c r="P181" s="19">
        <f t="shared" si="15"/>
        <v>144202</v>
      </c>
      <c r="Q181" s="19">
        <f t="shared" si="15"/>
        <v>0</v>
      </c>
      <c r="R181" s="19">
        <f t="shared" si="15"/>
        <v>168083452</v>
      </c>
      <c r="S181" s="19">
        <f t="shared" si="15"/>
        <v>0</v>
      </c>
      <c r="T181" s="19">
        <f t="shared" si="15"/>
        <v>-956880</v>
      </c>
      <c r="U181" s="19">
        <f t="shared" si="15"/>
        <v>-956880</v>
      </c>
      <c r="V181" s="19">
        <f t="shared" si="15"/>
        <v>2363810</v>
      </c>
      <c r="W181" s="8"/>
      <c r="X181" s="8"/>
      <c r="Y181" s="8"/>
      <c r="Z181" s="8"/>
      <c r="AA181" s="3"/>
      <c r="AB181" s="8"/>
      <c r="AC181" s="8"/>
      <c r="AD181" s="8"/>
      <c r="AE181" s="8"/>
      <c r="AF181" s="8"/>
      <c r="AG181" s="8"/>
    </row>
    <row r="182" spans="2:33" x14ac:dyDescent="0.3">
      <c r="B182" s="9" t="s">
        <v>562</v>
      </c>
      <c r="C182" s="9" t="s">
        <v>562</v>
      </c>
      <c r="D182" s="2" t="s">
        <v>562</v>
      </c>
      <c r="E182" s="2" t="s">
        <v>562</v>
      </c>
      <c r="F182" s="2" t="s">
        <v>562</v>
      </c>
      <c r="G182" s="2" t="s">
        <v>562</v>
      </c>
      <c r="H182" s="2" t="s">
        <v>562</v>
      </c>
      <c r="I182" s="5" t="s">
        <v>562</v>
      </c>
      <c r="J182" s="5" t="s">
        <v>562</v>
      </c>
      <c r="K182" s="5" t="s">
        <v>562</v>
      </c>
      <c r="L182" s="5" t="s">
        <v>562</v>
      </c>
      <c r="M182" s="5" t="s">
        <v>562</v>
      </c>
      <c r="N182" s="5" t="s">
        <v>562</v>
      </c>
      <c r="O182" s="5" t="s">
        <v>562</v>
      </c>
      <c r="P182" s="5" t="s">
        <v>562</v>
      </c>
      <c r="Q182" s="5" t="s">
        <v>562</v>
      </c>
      <c r="R182" s="5" t="s">
        <v>562</v>
      </c>
      <c r="S182" s="5" t="s">
        <v>562</v>
      </c>
      <c r="T182" s="5" t="s">
        <v>562</v>
      </c>
      <c r="U182" s="5" t="s">
        <v>562</v>
      </c>
      <c r="V182" s="5" t="s">
        <v>562</v>
      </c>
      <c r="W182" s="2" t="s">
        <v>562</v>
      </c>
      <c r="X182" s="2" t="s">
        <v>562</v>
      </c>
      <c r="Y182" s="2" t="s">
        <v>562</v>
      </c>
      <c r="Z182" s="2" t="s">
        <v>562</v>
      </c>
      <c r="AA182" s="1" t="s">
        <v>562</v>
      </c>
      <c r="AB182" s="2" t="s">
        <v>562</v>
      </c>
      <c r="AC182" s="2" t="s">
        <v>562</v>
      </c>
      <c r="AD182" s="2" t="s">
        <v>562</v>
      </c>
      <c r="AE182" s="2" t="s">
        <v>562</v>
      </c>
      <c r="AF182" s="2" t="s">
        <v>562</v>
      </c>
      <c r="AG182" s="2" t="s">
        <v>562</v>
      </c>
    </row>
    <row r="183" spans="2:33" x14ac:dyDescent="0.3">
      <c r="B183" s="4" t="s">
        <v>814</v>
      </c>
      <c r="C183" s="4" t="s">
        <v>799</v>
      </c>
      <c r="D183" s="4" t="s">
        <v>1</v>
      </c>
      <c r="E183" s="7"/>
      <c r="F183" s="7"/>
      <c r="G183" s="4" t="s">
        <v>1</v>
      </c>
      <c r="H183" s="7"/>
      <c r="I183" s="7"/>
      <c r="J183" s="7"/>
      <c r="K183" s="7"/>
      <c r="L183" s="7"/>
      <c r="M183" s="7"/>
      <c r="N183" s="7"/>
      <c r="O183" s="7"/>
      <c r="P183" s="14">
        <f>M183+N183-O183</f>
        <v>0</v>
      </c>
      <c r="Q183" s="7"/>
      <c r="R183" s="7"/>
      <c r="S183" s="7"/>
      <c r="T183" s="7"/>
      <c r="U183" s="14">
        <f>S183+T183</f>
        <v>0</v>
      </c>
      <c r="V183" s="7"/>
      <c r="W183" s="8"/>
      <c r="X183" s="7"/>
      <c r="Y183" s="7"/>
      <c r="Z183" s="7"/>
      <c r="AA183" s="3"/>
      <c r="AB183" s="4" t="s">
        <v>1</v>
      </c>
      <c r="AC183" s="4" t="s">
        <v>1</v>
      </c>
      <c r="AD183" s="4" t="s">
        <v>1</v>
      </c>
      <c r="AE183" s="4" t="s">
        <v>1</v>
      </c>
      <c r="AF183" s="7"/>
      <c r="AG183" s="14" t="str">
        <f>CONCATENATE(IF(ISERROR(VLOOKUP(X183,NAICDes2020_ValidationCode,1,)),"",VLOOKUP(X183,NAICDes2020_LookupCode,2,)),".",IF(ISERROR(VLOOKUP(Y183,NAICDesModifier2020_ValidationCode,1,)),"",VLOOKUP(Y183,NAICDesModifier2020_LookupCode,2,))," ",IF(ISERROR(VLOOKUP(Z183,SVOAdminSymbolSCDPS2020_ValidationCode,1,)),"",VLOOKUP(Z183,SVOAdminSymbolSCDPS2020_LookupCode,2,)))</f>
        <v xml:space="preserve">. </v>
      </c>
    </row>
    <row r="184" spans="2:33" x14ac:dyDescent="0.3">
      <c r="B184" s="9" t="s">
        <v>562</v>
      </c>
      <c r="C184" s="9" t="s">
        <v>562</v>
      </c>
      <c r="D184" s="2" t="s">
        <v>562</v>
      </c>
      <c r="E184" s="2" t="s">
        <v>562</v>
      </c>
      <c r="F184" s="2" t="s">
        <v>562</v>
      </c>
      <c r="G184" s="2" t="s">
        <v>562</v>
      </c>
      <c r="H184" s="2" t="s">
        <v>562</v>
      </c>
      <c r="I184" s="2" t="s">
        <v>562</v>
      </c>
      <c r="J184" s="2" t="s">
        <v>562</v>
      </c>
      <c r="K184" s="2" t="s">
        <v>562</v>
      </c>
      <c r="L184" s="2" t="s">
        <v>562</v>
      </c>
      <c r="M184" s="2" t="s">
        <v>562</v>
      </c>
      <c r="N184" s="2" t="s">
        <v>562</v>
      </c>
      <c r="O184" s="2" t="s">
        <v>562</v>
      </c>
      <c r="P184" s="2" t="s">
        <v>562</v>
      </c>
      <c r="Q184" s="2" t="s">
        <v>562</v>
      </c>
      <c r="R184" s="2" t="s">
        <v>562</v>
      </c>
      <c r="S184" s="2" t="s">
        <v>562</v>
      </c>
      <c r="T184" s="2" t="s">
        <v>562</v>
      </c>
      <c r="U184" s="2" t="s">
        <v>562</v>
      </c>
      <c r="V184" s="2" t="s">
        <v>562</v>
      </c>
      <c r="W184" s="2" t="s">
        <v>562</v>
      </c>
      <c r="X184" s="2" t="s">
        <v>562</v>
      </c>
      <c r="Y184" s="2" t="s">
        <v>562</v>
      </c>
      <c r="Z184" s="2" t="s">
        <v>562</v>
      </c>
      <c r="AA184" s="1" t="s">
        <v>562</v>
      </c>
      <c r="AB184" s="2" t="s">
        <v>562</v>
      </c>
      <c r="AC184" s="2" t="s">
        <v>562</v>
      </c>
      <c r="AD184" s="2" t="s">
        <v>562</v>
      </c>
      <c r="AE184" s="2" t="s">
        <v>562</v>
      </c>
      <c r="AF184" s="2" t="s">
        <v>562</v>
      </c>
      <c r="AG184" s="2" t="s">
        <v>562</v>
      </c>
    </row>
    <row r="185" spans="2:33" ht="42" x14ac:dyDescent="0.3">
      <c r="B185" s="4" t="s">
        <v>120</v>
      </c>
      <c r="C185" s="11" t="s">
        <v>815</v>
      </c>
      <c r="D185" s="8"/>
      <c r="E185" s="8"/>
      <c r="F185" s="8"/>
      <c r="G185" s="8"/>
      <c r="H185" s="8"/>
      <c r="I185" s="6">
        <f>SUM(I182:I184)</f>
        <v>0</v>
      </c>
      <c r="J185" s="8"/>
      <c r="K185" s="6">
        <f t="shared" ref="K185:V185" si="16">SUM(K182:K184)</f>
        <v>0</v>
      </c>
      <c r="L185" s="6">
        <f t="shared" si="16"/>
        <v>0</v>
      </c>
      <c r="M185" s="6">
        <f t="shared" si="16"/>
        <v>0</v>
      </c>
      <c r="N185" s="6">
        <f t="shared" si="16"/>
        <v>0</v>
      </c>
      <c r="O185" s="6">
        <f t="shared" si="16"/>
        <v>0</v>
      </c>
      <c r="P185" s="6">
        <f t="shared" si="16"/>
        <v>0</v>
      </c>
      <c r="Q185" s="6">
        <f t="shared" si="16"/>
        <v>0</v>
      </c>
      <c r="R185" s="6">
        <f t="shared" si="16"/>
        <v>0</v>
      </c>
      <c r="S185" s="6">
        <f t="shared" si="16"/>
        <v>0</v>
      </c>
      <c r="T185" s="6">
        <f t="shared" si="16"/>
        <v>0</v>
      </c>
      <c r="U185" s="6">
        <f t="shared" si="16"/>
        <v>0</v>
      </c>
      <c r="V185" s="6">
        <f t="shared" si="16"/>
        <v>0</v>
      </c>
      <c r="W185" s="8"/>
      <c r="X185" s="8"/>
      <c r="Y185" s="8"/>
      <c r="Z185" s="8"/>
      <c r="AA185" s="3"/>
      <c r="AB185" s="8"/>
      <c r="AC185" s="8"/>
      <c r="AD185" s="8"/>
      <c r="AE185" s="8"/>
      <c r="AF185" s="8"/>
      <c r="AG185" s="8"/>
    </row>
    <row r="186" spans="2:33" x14ac:dyDescent="0.3">
      <c r="B186" s="9" t="s">
        <v>562</v>
      </c>
      <c r="C186" s="9" t="s">
        <v>562</v>
      </c>
      <c r="D186" s="2" t="s">
        <v>562</v>
      </c>
      <c r="E186" s="2" t="s">
        <v>562</v>
      </c>
      <c r="F186" s="2" t="s">
        <v>562</v>
      </c>
      <c r="G186" s="2" t="s">
        <v>562</v>
      </c>
      <c r="H186" s="2" t="s">
        <v>562</v>
      </c>
      <c r="I186" s="5" t="s">
        <v>562</v>
      </c>
      <c r="J186" s="2" t="s">
        <v>562</v>
      </c>
      <c r="K186" s="5" t="s">
        <v>562</v>
      </c>
      <c r="L186" s="5" t="s">
        <v>562</v>
      </c>
      <c r="M186" s="5" t="s">
        <v>562</v>
      </c>
      <c r="N186" s="5" t="s">
        <v>562</v>
      </c>
      <c r="O186" s="5" t="s">
        <v>562</v>
      </c>
      <c r="P186" s="5" t="s">
        <v>562</v>
      </c>
      <c r="Q186" s="5" t="s">
        <v>562</v>
      </c>
      <c r="R186" s="5" t="s">
        <v>562</v>
      </c>
      <c r="S186" s="5" t="s">
        <v>562</v>
      </c>
      <c r="T186" s="5" t="s">
        <v>562</v>
      </c>
      <c r="U186" s="5" t="s">
        <v>562</v>
      </c>
      <c r="V186" s="5" t="s">
        <v>562</v>
      </c>
      <c r="W186" s="2" t="s">
        <v>562</v>
      </c>
      <c r="X186" s="2" t="s">
        <v>562</v>
      </c>
      <c r="Y186" s="2" t="s">
        <v>562</v>
      </c>
      <c r="Z186" s="2" t="s">
        <v>562</v>
      </c>
      <c r="AA186" s="1" t="s">
        <v>562</v>
      </c>
      <c r="AB186" s="2" t="s">
        <v>562</v>
      </c>
      <c r="AC186" s="2" t="s">
        <v>562</v>
      </c>
      <c r="AD186" s="2" t="s">
        <v>562</v>
      </c>
      <c r="AE186" s="2" t="s">
        <v>562</v>
      </c>
      <c r="AF186" s="2" t="s">
        <v>562</v>
      </c>
      <c r="AG186" s="2" t="s">
        <v>562</v>
      </c>
    </row>
    <row r="187" spans="2:33" x14ac:dyDescent="0.3">
      <c r="B187" s="4" t="s">
        <v>646</v>
      </c>
      <c r="C187" s="4" t="s">
        <v>799</v>
      </c>
      <c r="D187" s="4" t="s">
        <v>1</v>
      </c>
      <c r="E187" s="7"/>
      <c r="F187" s="7"/>
      <c r="G187" s="4" t="s">
        <v>1</v>
      </c>
      <c r="H187" s="7"/>
      <c r="I187" s="7"/>
      <c r="J187" s="7"/>
      <c r="K187" s="7"/>
      <c r="L187" s="7"/>
      <c r="M187" s="7"/>
      <c r="N187" s="7"/>
      <c r="O187" s="7"/>
      <c r="P187" s="14">
        <f>M187+N187-O187</f>
        <v>0</v>
      </c>
      <c r="Q187" s="7"/>
      <c r="R187" s="7"/>
      <c r="S187" s="7"/>
      <c r="T187" s="7"/>
      <c r="U187" s="14">
        <f>S187+T187</f>
        <v>0</v>
      </c>
      <c r="V187" s="7"/>
      <c r="W187" s="8"/>
      <c r="X187" s="7"/>
      <c r="Y187" s="7"/>
      <c r="Z187" s="7"/>
      <c r="AA187" s="3"/>
      <c r="AB187" s="4" t="s">
        <v>1</v>
      </c>
      <c r="AC187" s="4" t="s">
        <v>1</v>
      </c>
      <c r="AD187" s="4" t="s">
        <v>1</v>
      </c>
      <c r="AE187" s="4" t="s">
        <v>1</v>
      </c>
      <c r="AF187" s="7"/>
      <c r="AG187" s="14" t="str">
        <f>CONCATENATE(IF(ISERROR(VLOOKUP(X187,NAICDes2020_ValidationCode,1,)),"",VLOOKUP(X187,NAICDes2020_LookupCode,2,)),".",IF(ISERROR(VLOOKUP(Y187,NAICDesModifier2020_ValidationCode,1,)),"",VLOOKUP(Y187,NAICDesModifier2020_LookupCode,2,))," ",IF(ISERROR(VLOOKUP(Z187,SVOAdminSymbolSCDPS2020_ValidationCode,1,)),"",VLOOKUP(Z187,SVOAdminSymbolSCDPS2020_LookupCode,2,)))</f>
        <v xml:space="preserve">. </v>
      </c>
    </row>
    <row r="188" spans="2:33" x14ac:dyDescent="0.3">
      <c r="B188" s="9" t="s">
        <v>562</v>
      </c>
      <c r="C188" s="9" t="s">
        <v>562</v>
      </c>
      <c r="D188" s="2" t="s">
        <v>562</v>
      </c>
      <c r="E188" s="2" t="s">
        <v>562</v>
      </c>
      <c r="F188" s="2" t="s">
        <v>562</v>
      </c>
      <c r="G188" s="2" t="s">
        <v>562</v>
      </c>
      <c r="H188" s="2" t="s">
        <v>562</v>
      </c>
      <c r="I188" s="2" t="s">
        <v>562</v>
      </c>
      <c r="J188" s="2" t="s">
        <v>562</v>
      </c>
      <c r="K188" s="2" t="s">
        <v>562</v>
      </c>
      <c r="L188" s="2" t="s">
        <v>562</v>
      </c>
      <c r="M188" s="2" t="s">
        <v>562</v>
      </c>
      <c r="N188" s="2" t="s">
        <v>562</v>
      </c>
      <c r="O188" s="2" t="s">
        <v>562</v>
      </c>
      <c r="P188" s="2" t="s">
        <v>562</v>
      </c>
      <c r="Q188" s="2" t="s">
        <v>562</v>
      </c>
      <c r="R188" s="2" t="s">
        <v>562</v>
      </c>
      <c r="S188" s="2" t="s">
        <v>562</v>
      </c>
      <c r="T188" s="2" t="s">
        <v>562</v>
      </c>
      <c r="U188" s="2" t="s">
        <v>562</v>
      </c>
      <c r="V188" s="2" t="s">
        <v>562</v>
      </c>
      <c r="W188" s="2" t="s">
        <v>562</v>
      </c>
      <c r="X188" s="2" t="s">
        <v>562</v>
      </c>
      <c r="Y188" s="2" t="s">
        <v>562</v>
      </c>
      <c r="Z188" s="2" t="s">
        <v>562</v>
      </c>
      <c r="AA188" s="1" t="s">
        <v>562</v>
      </c>
      <c r="AB188" s="2" t="s">
        <v>562</v>
      </c>
      <c r="AC188" s="2" t="s">
        <v>562</v>
      </c>
      <c r="AD188" s="2" t="s">
        <v>562</v>
      </c>
      <c r="AE188" s="2" t="s">
        <v>562</v>
      </c>
      <c r="AF188" s="2" t="s">
        <v>562</v>
      </c>
      <c r="AG188" s="2" t="s">
        <v>562</v>
      </c>
    </row>
    <row r="189" spans="2:33" ht="42" x14ac:dyDescent="0.3">
      <c r="B189" s="4" t="s">
        <v>867</v>
      </c>
      <c r="C189" s="11" t="s">
        <v>816</v>
      </c>
      <c r="D189" s="8"/>
      <c r="E189" s="8"/>
      <c r="F189" s="8"/>
      <c r="G189" s="8"/>
      <c r="H189" s="8"/>
      <c r="I189" s="6">
        <f>SUM(I186:I188)</f>
        <v>0</v>
      </c>
      <c r="J189" s="8"/>
      <c r="K189" s="6">
        <f t="shared" ref="K189:V189" si="17">SUM(K186:K188)</f>
        <v>0</v>
      </c>
      <c r="L189" s="6">
        <f t="shared" si="17"/>
        <v>0</v>
      </c>
      <c r="M189" s="6">
        <f t="shared" si="17"/>
        <v>0</v>
      </c>
      <c r="N189" s="6">
        <f t="shared" si="17"/>
        <v>0</v>
      </c>
      <c r="O189" s="6">
        <f t="shared" si="17"/>
        <v>0</v>
      </c>
      <c r="P189" s="6">
        <f t="shared" si="17"/>
        <v>0</v>
      </c>
      <c r="Q189" s="6">
        <f t="shared" si="17"/>
        <v>0</v>
      </c>
      <c r="R189" s="6">
        <f t="shared" si="17"/>
        <v>0</v>
      </c>
      <c r="S189" s="6">
        <f t="shared" si="17"/>
        <v>0</v>
      </c>
      <c r="T189" s="6">
        <f t="shared" si="17"/>
        <v>0</v>
      </c>
      <c r="U189" s="6">
        <f t="shared" si="17"/>
        <v>0</v>
      </c>
      <c r="V189" s="6">
        <f t="shared" si="17"/>
        <v>0</v>
      </c>
      <c r="W189" s="8"/>
      <c r="X189" s="8"/>
      <c r="Y189" s="8"/>
      <c r="Z189" s="8"/>
      <c r="AA189" s="3"/>
      <c r="AB189" s="8"/>
      <c r="AC189" s="8"/>
      <c r="AD189" s="8"/>
      <c r="AE189" s="8"/>
      <c r="AF189" s="8"/>
      <c r="AG189" s="8"/>
    </row>
    <row r="190" spans="2:33" x14ac:dyDescent="0.3">
      <c r="B190" s="9" t="s">
        <v>562</v>
      </c>
      <c r="C190" s="9" t="s">
        <v>562</v>
      </c>
      <c r="D190" s="2" t="s">
        <v>562</v>
      </c>
      <c r="E190" s="2" t="s">
        <v>562</v>
      </c>
      <c r="F190" s="2" t="s">
        <v>562</v>
      </c>
      <c r="G190" s="2" t="s">
        <v>562</v>
      </c>
      <c r="H190" s="2" t="s">
        <v>562</v>
      </c>
      <c r="I190" s="5" t="s">
        <v>562</v>
      </c>
      <c r="J190" s="2" t="s">
        <v>562</v>
      </c>
      <c r="K190" s="5" t="s">
        <v>562</v>
      </c>
      <c r="L190" s="5" t="s">
        <v>562</v>
      </c>
      <c r="M190" s="5" t="s">
        <v>562</v>
      </c>
      <c r="N190" s="5" t="s">
        <v>562</v>
      </c>
      <c r="O190" s="5" t="s">
        <v>562</v>
      </c>
      <c r="P190" s="5" t="s">
        <v>562</v>
      </c>
      <c r="Q190" s="5" t="s">
        <v>562</v>
      </c>
      <c r="R190" s="5" t="s">
        <v>562</v>
      </c>
      <c r="S190" s="5" t="s">
        <v>562</v>
      </c>
      <c r="T190" s="5" t="s">
        <v>562</v>
      </c>
      <c r="U190" s="5" t="s">
        <v>562</v>
      </c>
      <c r="V190" s="5" t="s">
        <v>562</v>
      </c>
      <c r="W190" s="2" t="s">
        <v>562</v>
      </c>
      <c r="X190" s="2" t="s">
        <v>562</v>
      </c>
      <c r="Y190" s="2" t="s">
        <v>562</v>
      </c>
      <c r="Z190" s="2" t="s">
        <v>562</v>
      </c>
      <c r="AA190" s="1" t="s">
        <v>562</v>
      </c>
      <c r="AB190" s="2" t="s">
        <v>562</v>
      </c>
      <c r="AC190" s="2" t="s">
        <v>562</v>
      </c>
      <c r="AD190" s="2" t="s">
        <v>562</v>
      </c>
      <c r="AE190" s="2" t="s">
        <v>562</v>
      </c>
      <c r="AF190" s="2" t="s">
        <v>562</v>
      </c>
      <c r="AG190" s="2" t="s">
        <v>562</v>
      </c>
    </row>
    <row r="191" spans="2:33" x14ac:dyDescent="0.3">
      <c r="B191" s="4" t="s">
        <v>67</v>
      </c>
      <c r="C191" s="4" t="s">
        <v>799</v>
      </c>
      <c r="D191" s="4" t="s">
        <v>1</v>
      </c>
      <c r="E191" s="7"/>
      <c r="F191" s="7"/>
      <c r="G191" s="4" t="s">
        <v>1</v>
      </c>
      <c r="H191" s="7"/>
      <c r="I191" s="7"/>
      <c r="J191" s="7"/>
      <c r="K191" s="7"/>
      <c r="L191" s="7"/>
      <c r="M191" s="7"/>
      <c r="N191" s="7"/>
      <c r="O191" s="7"/>
      <c r="P191" s="14">
        <f>M191+N191-O191</f>
        <v>0</v>
      </c>
      <c r="Q191" s="7"/>
      <c r="R191" s="7"/>
      <c r="S191" s="7"/>
      <c r="T191" s="7"/>
      <c r="U191" s="14">
        <f>S191+T191</f>
        <v>0</v>
      </c>
      <c r="V191" s="7"/>
      <c r="W191" s="8"/>
      <c r="X191" s="7"/>
      <c r="Y191" s="7"/>
      <c r="Z191" s="7"/>
      <c r="AA191" s="3"/>
      <c r="AB191" s="4" t="s">
        <v>1</v>
      </c>
      <c r="AC191" s="4" t="s">
        <v>1</v>
      </c>
      <c r="AD191" s="4" t="s">
        <v>1</v>
      </c>
      <c r="AE191" s="4" t="s">
        <v>1</v>
      </c>
      <c r="AF191" s="7"/>
      <c r="AG191" s="14" t="str">
        <f>CONCATENATE(IF(ISERROR(VLOOKUP(X191,NAICDes2020_ValidationCode,1,)),"",VLOOKUP(X191,NAICDes2020_LookupCode,2,)),".",IF(ISERROR(VLOOKUP(Y191,NAICDesModifier2020_ValidationCode,1,)),"",VLOOKUP(Y191,NAICDesModifier2020_LookupCode,2,))," ",IF(ISERROR(VLOOKUP(Z191,SVOAdminSymbolSCDPS2020_ValidationCode,1,)),"",VLOOKUP(Z191,SVOAdminSymbolSCDPS2020_LookupCode,2,)))</f>
        <v xml:space="preserve">. </v>
      </c>
    </row>
    <row r="192" spans="2:33" x14ac:dyDescent="0.3">
      <c r="B192" s="9" t="s">
        <v>562</v>
      </c>
      <c r="C192" s="9" t="s">
        <v>562</v>
      </c>
      <c r="D192" s="2" t="s">
        <v>562</v>
      </c>
      <c r="E192" s="2" t="s">
        <v>562</v>
      </c>
      <c r="F192" s="2" t="s">
        <v>562</v>
      </c>
      <c r="G192" s="2" t="s">
        <v>562</v>
      </c>
      <c r="H192" s="2" t="s">
        <v>562</v>
      </c>
      <c r="I192" s="2" t="s">
        <v>562</v>
      </c>
      <c r="J192" s="2" t="s">
        <v>562</v>
      </c>
      <c r="K192" s="2" t="s">
        <v>562</v>
      </c>
      <c r="L192" s="2" t="s">
        <v>562</v>
      </c>
      <c r="M192" s="2" t="s">
        <v>562</v>
      </c>
      <c r="N192" s="2" t="s">
        <v>562</v>
      </c>
      <c r="O192" s="2" t="s">
        <v>562</v>
      </c>
      <c r="P192" s="2" t="s">
        <v>562</v>
      </c>
      <c r="Q192" s="2" t="s">
        <v>562</v>
      </c>
      <c r="R192" s="2" t="s">
        <v>562</v>
      </c>
      <c r="S192" s="2" t="s">
        <v>562</v>
      </c>
      <c r="T192" s="2" t="s">
        <v>562</v>
      </c>
      <c r="U192" s="2" t="s">
        <v>562</v>
      </c>
      <c r="V192" s="2" t="s">
        <v>562</v>
      </c>
      <c r="W192" s="2" t="s">
        <v>562</v>
      </c>
      <c r="X192" s="2" t="s">
        <v>562</v>
      </c>
      <c r="Y192" s="2" t="s">
        <v>562</v>
      </c>
      <c r="Z192" s="2" t="s">
        <v>562</v>
      </c>
      <c r="AA192" s="1" t="s">
        <v>562</v>
      </c>
      <c r="AB192" s="2" t="s">
        <v>562</v>
      </c>
      <c r="AC192" s="2" t="s">
        <v>562</v>
      </c>
      <c r="AD192" s="2" t="s">
        <v>562</v>
      </c>
      <c r="AE192" s="2" t="s">
        <v>562</v>
      </c>
      <c r="AF192" s="2" t="s">
        <v>562</v>
      </c>
      <c r="AG192" s="2" t="s">
        <v>562</v>
      </c>
    </row>
    <row r="193" spans="2:33" ht="42" x14ac:dyDescent="0.3">
      <c r="B193" s="4" t="s">
        <v>300</v>
      </c>
      <c r="C193" s="11" t="s">
        <v>581</v>
      </c>
      <c r="D193" s="8"/>
      <c r="E193" s="8"/>
      <c r="F193" s="8"/>
      <c r="G193" s="8"/>
      <c r="H193" s="8"/>
      <c r="I193" s="6">
        <f>SUM(I190:I192)</f>
        <v>0</v>
      </c>
      <c r="J193" s="8"/>
      <c r="K193" s="6">
        <f t="shared" ref="K193:V193" si="18">SUM(K190:K192)</f>
        <v>0</v>
      </c>
      <c r="L193" s="6">
        <f t="shared" si="18"/>
        <v>0</v>
      </c>
      <c r="M193" s="6">
        <f t="shared" si="18"/>
        <v>0</v>
      </c>
      <c r="N193" s="6">
        <f t="shared" si="18"/>
        <v>0</v>
      </c>
      <c r="O193" s="6">
        <f t="shared" si="18"/>
        <v>0</v>
      </c>
      <c r="P193" s="6">
        <f t="shared" si="18"/>
        <v>0</v>
      </c>
      <c r="Q193" s="6">
        <f t="shared" si="18"/>
        <v>0</v>
      </c>
      <c r="R193" s="6">
        <f t="shared" si="18"/>
        <v>0</v>
      </c>
      <c r="S193" s="6">
        <f t="shared" si="18"/>
        <v>0</v>
      </c>
      <c r="T193" s="6">
        <f t="shared" si="18"/>
        <v>0</v>
      </c>
      <c r="U193" s="6">
        <f t="shared" si="18"/>
        <v>0</v>
      </c>
      <c r="V193" s="6">
        <f t="shared" si="18"/>
        <v>0</v>
      </c>
      <c r="W193" s="8"/>
      <c r="X193" s="8"/>
      <c r="Y193" s="8"/>
      <c r="Z193" s="8"/>
      <c r="AA193" s="3"/>
      <c r="AB193" s="8"/>
      <c r="AC193" s="8"/>
      <c r="AD193" s="8"/>
      <c r="AE193" s="8"/>
      <c r="AF193" s="8"/>
      <c r="AG193" s="8"/>
    </row>
    <row r="194" spans="2:33" x14ac:dyDescent="0.3">
      <c r="B194" s="9" t="s">
        <v>562</v>
      </c>
      <c r="C194" s="9" t="s">
        <v>562</v>
      </c>
      <c r="D194" s="2" t="s">
        <v>562</v>
      </c>
      <c r="E194" s="2" t="s">
        <v>562</v>
      </c>
      <c r="F194" s="2" t="s">
        <v>562</v>
      </c>
      <c r="G194" s="2" t="s">
        <v>562</v>
      </c>
      <c r="H194" s="2" t="s">
        <v>562</v>
      </c>
      <c r="I194" s="5" t="s">
        <v>562</v>
      </c>
      <c r="J194" s="2" t="s">
        <v>562</v>
      </c>
      <c r="K194" s="5" t="s">
        <v>562</v>
      </c>
      <c r="L194" s="5" t="s">
        <v>562</v>
      </c>
      <c r="M194" s="5" t="s">
        <v>562</v>
      </c>
      <c r="N194" s="5" t="s">
        <v>562</v>
      </c>
      <c r="O194" s="5" t="s">
        <v>562</v>
      </c>
      <c r="P194" s="5" t="s">
        <v>562</v>
      </c>
      <c r="Q194" s="5" t="s">
        <v>562</v>
      </c>
      <c r="R194" s="5" t="s">
        <v>562</v>
      </c>
      <c r="S194" s="5" t="s">
        <v>562</v>
      </c>
      <c r="T194" s="5" t="s">
        <v>562</v>
      </c>
      <c r="U194" s="5" t="s">
        <v>562</v>
      </c>
      <c r="V194" s="5" t="s">
        <v>562</v>
      </c>
      <c r="W194" s="2" t="s">
        <v>562</v>
      </c>
      <c r="X194" s="2" t="s">
        <v>562</v>
      </c>
      <c r="Y194" s="2" t="s">
        <v>562</v>
      </c>
      <c r="Z194" s="2" t="s">
        <v>562</v>
      </c>
      <c r="AA194" s="1" t="s">
        <v>562</v>
      </c>
      <c r="AB194" s="2" t="s">
        <v>562</v>
      </c>
      <c r="AC194" s="2" t="s">
        <v>562</v>
      </c>
      <c r="AD194" s="2" t="s">
        <v>562</v>
      </c>
      <c r="AE194" s="2" t="s">
        <v>562</v>
      </c>
      <c r="AF194" s="2" t="s">
        <v>562</v>
      </c>
      <c r="AG194" s="2" t="s">
        <v>562</v>
      </c>
    </row>
    <row r="195" spans="2:33" x14ac:dyDescent="0.3">
      <c r="B195" s="4" t="s">
        <v>817</v>
      </c>
      <c r="C195" s="4" t="s">
        <v>799</v>
      </c>
      <c r="D195" s="4" t="s">
        <v>1</v>
      </c>
      <c r="E195" s="7"/>
      <c r="F195" s="7"/>
      <c r="G195" s="4" t="s">
        <v>1</v>
      </c>
      <c r="H195" s="7"/>
      <c r="I195" s="7"/>
      <c r="J195" s="7"/>
      <c r="K195" s="7"/>
      <c r="L195" s="7"/>
      <c r="M195" s="7"/>
      <c r="N195" s="7"/>
      <c r="O195" s="7"/>
      <c r="P195" s="14">
        <f>M195+N195-O195</f>
        <v>0</v>
      </c>
      <c r="Q195" s="7"/>
      <c r="R195" s="7"/>
      <c r="S195" s="7"/>
      <c r="T195" s="7"/>
      <c r="U195" s="14">
        <f>S195+T195</f>
        <v>0</v>
      </c>
      <c r="V195" s="7"/>
      <c r="W195" s="8"/>
      <c r="X195" s="7"/>
      <c r="Y195" s="7"/>
      <c r="Z195" s="7"/>
      <c r="AA195" s="3"/>
      <c r="AB195" s="4" t="s">
        <v>1</v>
      </c>
      <c r="AC195" s="4" t="s">
        <v>1</v>
      </c>
      <c r="AD195" s="4" t="s">
        <v>1</v>
      </c>
      <c r="AE195" s="4" t="s">
        <v>1</v>
      </c>
      <c r="AF195" s="7"/>
      <c r="AG195" s="14" t="str">
        <f>CONCATENATE(IF(ISERROR(VLOOKUP(X195,NAICDes2020_ValidationCode,1,)),"",VLOOKUP(X195,NAICDes2020_LookupCode,2,)),".",IF(ISERROR(VLOOKUP(Y195,NAICDesModifier2020_ValidationCode,1,)),"",VLOOKUP(Y195,NAICDesModifier2020_LookupCode,2,))," ",IF(ISERROR(VLOOKUP(Z195,SVOAdminSymbolSCDPS2020_ValidationCode,1,)),"",VLOOKUP(Z195,SVOAdminSymbolSCDPS2020_LookupCode,2,)))</f>
        <v xml:space="preserve">. </v>
      </c>
    </row>
    <row r="196" spans="2:33" x14ac:dyDescent="0.3">
      <c r="B196" s="9" t="s">
        <v>562</v>
      </c>
      <c r="C196" s="9" t="s">
        <v>562</v>
      </c>
      <c r="D196" s="2" t="s">
        <v>562</v>
      </c>
      <c r="E196" s="2" t="s">
        <v>562</v>
      </c>
      <c r="F196" s="2" t="s">
        <v>562</v>
      </c>
      <c r="G196" s="2" t="s">
        <v>562</v>
      </c>
      <c r="H196" s="2" t="s">
        <v>562</v>
      </c>
      <c r="I196" s="2" t="s">
        <v>562</v>
      </c>
      <c r="J196" s="2" t="s">
        <v>562</v>
      </c>
      <c r="K196" s="2" t="s">
        <v>562</v>
      </c>
      <c r="L196" s="2" t="s">
        <v>562</v>
      </c>
      <c r="M196" s="2" t="s">
        <v>562</v>
      </c>
      <c r="N196" s="2" t="s">
        <v>562</v>
      </c>
      <c r="O196" s="2" t="s">
        <v>562</v>
      </c>
      <c r="P196" s="2" t="s">
        <v>562</v>
      </c>
      <c r="Q196" s="2" t="s">
        <v>562</v>
      </c>
      <c r="R196" s="2" t="s">
        <v>562</v>
      </c>
      <c r="S196" s="2" t="s">
        <v>562</v>
      </c>
      <c r="T196" s="2" t="s">
        <v>562</v>
      </c>
      <c r="U196" s="2" t="s">
        <v>562</v>
      </c>
      <c r="V196" s="2" t="s">
        <v>562</v>
      </c>
      <c r="W196" s="2" t="s">
        <v>562</v>
      </c>
      <c r="X196" s="2" t="s">
        <v>562</v>
      </c>
      <c r="Y196" s="2" t="s">
        <v>562</v>
      </c>
      <c r="Z196" s="2" t="s">
        <v>562</v>
      </c>
      <c r="AA196" s="1" t="s">
        <v>562</v>
      </c>
      <c r="AB196" s="2" t="s">
        <v>562</v>
      </c>
      <c r="AC196" s="2" t="s">
        <v>562</v>
      </c>
      <c r="AD196" s="2" t="s">
        <v>562</v>
      </c>
      <c r="AE196" s="2" t="s">
        <v>562</v>
      </c>
      <c r="AF196" s="2" t="s">
        <v>562</v>
      </c>
      <c r="AG196" s="2" t="s">
        <v>562</v>
      </c>
    </row>
    <row r="197" spans="2:33" ht="42" x14ac:dyDescent="0.3">
      <c r="B197" s="4" t="s">
        <v>121</v>
      </c>
      <c r="C197" s="11" t="s">
        <v>186</v>
      </c>
      <c r="D197" s="8"/>
      <c r="E197" s="8"/>
      <c r="F197" s="8"/>
      <c r="G197" s="8"/>
      <c r="H197" s="8"/>
      <c r="I197" s="6">
        <f>SUM(I194:I196)</f>
        <v>0</v>
      </c>
      <c r="J197" s="8"/>
      <c r="K197" s="6">
        <f t="shared" ref="K197:V197" si="19">SUM(K194:K196)</f>
        <v>0</v>
      </c>
      <c r="L197" s="6">
        <f t="shared" si="19"/>
        <v>0</v>
      </c>
      <c r="M197" s="6">
        <f t="shared" si="19"/>
        <v>0</v>
      </c>
      <c r="N197" s="6">
        <f t="shared" si="19"/>
        <v>0</v>
      </c>
      <c r="O197" s="6">
        <f t="shared" si="19"/>
        <v>0</v>
      </c>
      <c r="P197" s="6">
        <f t="shared" si="19"/>
        <v>0</v>
      </c>
      <c r="Q197" s="6">
        <f t="shared" si="19"/>
        <v>0</v>
      </c>
      <c r="R197" s="6">
        <f t="shared" si="19"/>
        <v>0</v>
      </c>
      <c r="S197" s="6">
        <f t="shared" si="19"/>
        <v>0</v>
      </c>
      <c r="T197" s="6">
        <f t="shared" si="19"/>
        <v>0</v>
      </c>
      <c r="U197" s="6">
        <f t="shared" si="19"/>
        <v>0</v>
      </c>
      <c r="V197" s="6">
        <f t="shared" si="19"/>
        <v>0</v>
      </c>
      <c r="W197" s="8"/>
      <c r="X197" s="8"/>
      <c r="Y197" s="8"/>
      <c r="Z197" s="8"/>
      <c r="AA197" s="3"/>
      <c r="AB197" s="8"/>
      <c r="AC197" s="8"/>
      <c r="AD197" s="8"/>
      <c r="AE197" s="8"/>
      <c r="AF197" s="8"/>
      <c r="AG197" s="8"/>
    </row>
    <row r="198" spans="2:33" x14ac:dyDescent="0.3">
      <c r="B198" s="4" t="s">
        <v>122</v>
      </c>
      <c r="C198" s="11" t="s">
        <v>689</v>
      </c>
      <c r="D198" s="8"/>
      <c r="E198" s="8"/>
      <c r="F198" s="8"/>
      <c r="G198" s="8"/>
      <c r="H198" s="8"/>
      <c r="I198" s="6">
        <f>I185+I189+I193+I197</f>
        <v>0</v>
      </c>
      <c r="J198" s="8"/>
      <c r="K198" s="6">
        <f t="shared" ref="K198:V198" si="20">K185+K189+K193+K197</f>
        <v>0</v>
      </c>
      <c r="L198" s="6">
        <f t="shared" si="20"/>
        <v>0</v>
      </c>
      <c r="M198" s="6">
        <f t="shared" si="20"/>
        <v>0</v>
      </c>
      <c r="N198" s="6">
        <f t="shared" si="20"/>
        <v>0</v>
      </c>
      <c r="O198" s="6">
        <f t="shared" si="20"/>
        <v>0</v>
      </c>
      <c r="P198" s="6">
        <f t="shared" si="20"/>
        <v>0</v>
      </c>
      <c r="Q198" s="6">
        <f t="shared" si="20"/>
        <v>0</v>
      </c>
      <c r="R198" s="6">
        <f t="shared" si="20"/>
        <v>0</v>
      </c>
      <c r="S198" s="6">
        <f t="shared" si="20"/>
        <v>0</v>
      </c>
      <c r="T198" s="6">
        <f t="shared" si="20"/>
        <v>0</v>
      </c>
      <c r="U198" s="6">
        <f t="shared" si="20"/>
        <v>0</v>
      </c>
      <c r="V198" s="6">
        <f t="shared" si="20"/>
        <v>0</v>
      </c>
      <c r="W198" s="8"/>
      <c r="X198" s="8"/>
      <c r="Y198" s="8"/>
      <c r="Z198" s="8"/>
      <c r="AA198" s="3"/>
      <c r="AB198" s="8"/>
      <c r="AC198" s="8"/>
      <c r="AD198" s="8"/>
      <c r="AE198" s="8"/>
      <c r="AF198" s="8"/>
      <c r="AG198" s="8"/>
    </row>
    <row r="199" spans="2:33" x14ac:dyDescent="0.3">
      <c r="B199" s="4" t="s">
        <v>356</v>
      </c>
      <c r="C199" s="11" t="s">
        <v>868</v>
      </c>
      <c r="D199" s="8"/>
      <c r="E199" s="8"/>
      <c r="F199" s="8"/>
      <c r="G199" s="8"/>
      <c r="H199" s="8"/>
      <c r="I199" s="20"/>
      <c r="J199" s="8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8"/>
      <c r="X199" s="8"/>
      <c r="Y199" s="8"/>
      <c r="Z199" s="8"/>
      <c r="AA199" s="3"/>
      <c r="AB199" s="8"/>
      <c r="AC199" s="8"/>
      <c r="AD199" s="8"/>
      <c r="AE199" s="8"/>
      <c r="AF199" s="8"/>
      <c r="AG199" s="8"/>
    </row>
    <row r="200" spans="2:33" x14ac:dyDescent="0.3">
      <c r="B200" s="4" t="s">
        <v>582</v>
      </c>
      <c r="C200" s="4" t="s">
        <v>757</v>
      </c>
      <c r="D200" s="8"/>
      <c r="E200" s="8"/>
      <c r="F200" s="8"/>
      <c r="G200" s="8"/>
      <c r="H200" s="8"/>
      <c r="I200" s="19">
        <f>I198</f>
        <v>0</v>
      </c>
      <c r="J200" s="8"/>
      <c r="K200" s="19">
        <f t="shared" ref="K200:V200" si="21">K198</f>
        <v>0</v>
      </c>
      <c r="L200" s="19">
        <f t="shared" si="21"/>
        <v>0</v>
      </c>
      <c r="M200" s="19">
        <f t="shared" si="21"/>
        <v>0</v>
      </c>
      <c r="N200" s="19">
        <f t="shared" si="21"/>
        <v>0</v>
      </c>
      <c r="O200" s="19">
        <f t="shared" si="21"/>
        <v>0</v>
      </c>
      <c r="P200" s="19">
        <f t="shared" si="21"/>
        <v>0</v>
      </c>
      <c r="Q200" s="19">
        <f t="shared" si="21"/>
        <v>0</v>
      </c>
      <c r="R200" s="19">
        <f t="shared" si="21"/>
        <v>0</v>
      </c>
      <c r="S200" s="19">
        <f t="shared" si="21"/>
        <v>0</v>
      </c>
      <c r="T200" s="19">
        <f t="shared" si="21"/>
        <v>0</v>
      </c>
      <c r="U200" s="19">
        <f t="shared" si="21"/>
        <v>0</v>
      </c>
      <c r="V200" s="19">
        <f t="shared" si="21"/>
        <v>0</v>
      </c>
      <c r="W200" s="8"/>
      <c r="X200" s="8"/>
      <c r="Y200" s="8"/>
      <c r="Z200" s="8"/>
      <c r="AA200" s="3"/>
      <c r="AB200" s="8"/>
      <c r="AC200" s="8"/>
      <c r="AD200" s="8"/>
      <c r="AE200" s="8"/>
      <c r="AF200" s="8"/>
      <c r="AG200" s="8"/>
    </row>
    <row r="201" spans="2:33" x14ac:dyDescent="0.3">
      <c r="B201" s="9" t="s">
        <v>562</v>
      </c>
      <c r="C201" s="9" t="s">
        <v>562</v>
      </c>
      <c r="D201" s="2" t="s">
        <v>562</v>
      </c>
      <c r="E201" s="2" t="s">
        <v>562</v>
      </c>
      <c r="F201" s="2" t="s">
        <v>562</v>
      </c>
      <c r="G201" s="2" t="s">
        <v>562</v>
      </c>
      <c r="H201" s="2" t="s">
        <v>562</v>
      </c>
      <c r="I201" s="5" t="s">
        <v>562</v>
      </c>
      <c r="J201" s="2" t="s">
        <v>562</v>
      </c>
      <c r="K201" s="5" t="s">
        <v>562</v>
      </c>
      <c r="L201" s="5" t="s">
        <v>562</v>
      </c>
      <c r="M201" s="5" t="s">
        <v>562</v>
      </c>
      <c r="N201" s="5" t="s">
        <v>562</v>
      </c>
      <c r="O201" s="5" t="s">
        <v>562</v>
      </c>
      <c r="P201" s="5" t="s">
        <v>562</v>
      </c>
      <c r="Q201" s="5" t="s">
        <v>562</v>
      </c>
      <c r="R201" s="5" t="s">
        <v>562</v>
      </c>
      <c r="S201" s="5" t="s">
        <v>562</v>
      </c>
      <c r="T201" s="5" t="s">
        <v>562</v>
      </c>
      <c r="U201" s="5" t="s">
        <v>562</v>
      </c>
      <c r="V201" s="5" t="s">
        <v>562</v>
      </c>
      <c r="W201" s="2" t="s">
        <v>562</v>
      </c>
      <c r="X201" s="2" t="s">
        <v>562</v>
      </c>
      <c r="Y201" s="2" t="s">
        <v>562</v>
      </c>
      <c r="Z201" s="2" t="s">
        <v>562</v>
      </c>
      <c r="AA201" s="1" t="s">
        <v>562</v>
      </c>
      <c r="AB201" s="2" t="s">
        <v>562</v>
      </c>
      <c r="AC201" s="2" t="s">
        <v>562</v>
      </c>
      <c r="AD201" s="2" t="s">
        <v>562</v>
      </c>
      <c r="AE201" s="2" t="s">
        <v>562</v>
      </c>
      <c r="AF201" s="2" t="s">
        <v>562</v>
      </c>
      <c r="AG201" s="2" t="s">
        <v>562</v>
      </c>
    </row>
    <row r="202" spans="2:33" x14ac:dyDescent="0.3">
      <c r="B202" s="4" t="s">
        <v>758</v>
      </c>
      <c r="C202" s="4" t="s">
        <v>799</v>
      </c>
      <c r="D202" s="4" t="s">
        <v>1</v>
      </c>
      <c r="E202" s="7"/>
      <c r="F202" s="7"/>
      <c r="G202" s="4" t="s">
        <v>1</v>
      </c>
      <c r="H202" s="7"/>
      <c r="I202" s="7"/>
      <c r="J202" s="8"/>
      <c r="K202" s="7"/>
      <c r="L202" s="7"/>
      <c r="M202" s="7"/>
      <c r="N202" s="7"/>
      <c r="O202" s="7"/>
      <c r="P202" s="14">
        <f>M202+N202-O202</f>
        <v>0</v>
      </c>
      <c r="Q202" s="7"/>
      <c r="R202" s="7"/>
      <c r="S202" s="7"/>
      <c r="T202" s="7"/>
      <c r="U202" s="14">
        <f>S202+T202</f>
        <v>0</v>
      </c>
      <c r="V202" s="7"/>
      <c r="W202" s="8"/>
      <c r="X202" s="8"/>
      <c r="Y202" s="8"/>
      <c r="Z202" s="8"/>
      <c r="AA202" s="3"/>
      <c r="AB202" s="4" t="s">
        <v>1</v>
      </c>
      <c r="AC202" s="4" t="s">
        <v>1</v>
      </c>
      <c r="AD202" s="4" t="s">
        <v>1</v>
      </c>
      <c r="AE202" s="4" t="s">
        <v>1</v>
      </c>
      <c r="AF202" s="7"/>
      <c r="AG202" s="8"/>
    </row>
    <row r="203" spans="2:33" x14ac:dyDescent="0.3">
      <c r="B203" s="9" t="s">
        <v>562</v>
      </c>
      <c r="C203" s="9" t="s">
        <v>562</v>
      </c>
      <c r="D203" s="2" t="s">
        <v>562</v>
      </c>
      <c r="E203" s="2" t="s">
        <v>562</v>
      </c>
      <c r="F203" s="2" t="s">
        <v>562</v>
      </c>
      <c r="G203" s="2" t="s">
        <v>562</v>
      </c>
      <c r="H203" s="2" t="s">
        <v>562</v>
      </c>
      <c r="I203" s="2" t="s">
        <v>562</v>
      </c>
      <c r="J203" s="2" t="s">
        <v>562</v>
      </c>
      <c r="K203" s="2" t="s">
        <v>562</v>
      </c>
      <c r="L203" s="2" t="s">
        <v>562</v>
      </c>
      <c r="M203" s="2" t="s">
        <v>562</v>
      </c>
      <c r="N203" s="2" t="s">
        <v>562</v>
      </c>
      <c r="O203" s="2" t="s">
        <v>562</v>
      </c>
      <c r="P203" s="2" t="s">
        <v>562</v>
      </c>
      <c r="Q203" s="2" t="s">
        <v>562</v>
      </c>
      <c r="R203" s="2" t="s">
        <v>562</v>
      </c>
      <c r="S203" s="2" t="s">
        <v>562</v>
      </c>
      <c r="T203" s="2" t="s">
        <v>562</v>
      </c>
      <c r="U203" s="2" t="s">
        <v>562</v>
      </c>
      <c r="V203" s="2" t="s">
        <v>562</v>
      </c>
      <c r="W203" s="2" t="s">
        <v>562</v>
      </c>
      <c r="X203" s="2" t="s">
        <v>562</v>
      </c>
      <c r="Y203" s="2" t="s">
        <v>562</v>
      </c>
      <c r="Z203" s="2" t="s">
        <v>562</v>
      </c>
      <c r="AA203" s="1" t="s">
        <v>562</v>
      </c>
      <c r="AB203" s="2" t="s">
        <v>562</v>
      </c>
      <c r="AC203" s="2" t="s">
        <v>562</v>
      </c>
      <c r="AD203" s="2" t="s">
        <v>562</v>
      </c>
      <c r="AE203" s="2" t="s">
        <v>562</v>
      </c>
      <c r="AF203" s="2" t="s">
        <v>562</v>
      </c>
      <c r="AG203" s="2" t="s">
        <v>562</v>
      </c>
    </row>
    <row r="204" spans="2:33" ht="42" x14ac:dyDescent="0.3">
      <c r="B204" s="4" t="s">
        <v>68</v>
      </c>
      <c r="C204" s="11" t="s">
        <v>69</v>
      </c>
      <c r="D204" s="8"/>
      <c r="E204" s="8"/>
      <c r="F204" s="8"/>
      <c r="G204" s="8"/>
      <c r="H204" s="8"/>
      <c r="I204" s="6">
        <f>SUM(I201:I203)</f>
        <v>0</v>
      </c>
      <c r="J204" s="8"/>
      <c r="K204" s="6">
        <f t="shared" ref="K204:V204" si="22">SUM(K201:K203)</f>
        <v>0</v>
      </c>
      <c r="L204" s="6">
        <f t="shared" si="22"/>
        <v>0</v>
      </c>
      <c r="M204" s="6">
        <f t="shared" si="22"/>
        <v>0</v>
      </c>
      <c r="N204" s="6">
        <f t="shared" si="22"/>
        <v>0</v>
      </c>
      <c r="O204" s="6">
        <f t="shared" si="22"/>
        <v>0</v>
      </c>
      <c r="P204" s="6">
        <f t="shared" si="22"/>
        <v>0</v>
      </c>
      <c r="Q204" s="6">
        <f t="shared" si="22"/>
        <v>0</v>
      </c>
      <c r="R204" s="6">
        <f t="shared" si="22"/>
        <v>0</v>
      </c>
      <c r="S204" s="6">
        <f t="shared" si="22"/>
        <v>0</v>
      </c>
      <c r="T204" s="6">
        <f t="shared" si="22"/>
        <v>0</v>
      </c>
      <c r="U204" s="6">
        <f t="shared" si="22"/>
        <v>0</v>
      </c>
      <c r="V204" s="6">
        <f t="shared" si="22"/>
        <v>0</v>
      </c>
      <c r="W204" s="8"/>
      <c r="X204" s="8"/>
      <c r="Y204" s="8"/>
      <c r="Z204" s="8"/>
      <c r="AA204" s="3"/>
      <c r="AB204" s="8"/>
      <c r="AC204" s="8"/>
      <c r="AD204" s="8"/>
      <c r="AE204" s="8"/>
      <c r="AF204" s="8"/>
      <c r="AG204" s="8"/>
    </row>
    <row r="205" spans="2:33" x14ac:dyDescent="0.3">
      <c r="B205" s="9" t="s">
        <v>562</v>
      </c>
      <c r="C205" s="9" t="s">
        <v>562</v>
      </c>
      <c r="D205" s="2" t="s">
        <v>562</v>
      </c>
      <c r="E205" s="2" t="s">
        <v>562</v>
      </c>
      <c r="F205" s="2" t="s">
        <v>562</v>
      </c>
      <c r="G205" s="2" t="s">
        <v>562</v>
      </c>
      <c r="H205" s="2" t="s">
        <v>562</v>
      </c>
      <c r="I205" s="5" t="s">
        <v>562</v>
      </c>
      <c r="J205" s="2" t="s">
        <v>562</v>
      </c>
      <c r="K205" s="5" t="s">
        <v>562</v>
      </c>
      <c r="L205" s="5" t="s">
        <v>562</v>
      </c>
      <c r="M205" s="5" t="s">
        <v>562</v>
      </c>
      <c r="N205" s="5" t="s">
        <v>562</v>
      </c>
      <c r="O205" s="5" t="s">
        <v>562</v>
      </c>
      <c r="P205" s="5" t="s">
        <v>562</v>
      </c>
      <c r="Q205" s="5" t="s">
        <v>562</v>
      </c>
      <c r="R205" s="5" t="s">
        <v>562</v>
      </c>
      <c r="S205" s="5" t="s">
        <v>562</v>
      </c>
      <c r="T205" s="5" t="s">
        <v>562</v>
      </c>
      <c r="U205" s="5" t="s">
        <v>562</v>
      </c>
      <c r="V205" s="5" t="s">
        <v>562</v>
      </c>
      <c r="W205" s="2" t="s">
        <v>562</v>
      </c>
      <c r="X205" s="2" t="s">
        <v>562</v>
      </c>
      <c r="Y205" s="2" t="s">
        <v>562</v>
      </c>
      <c r="Z205" s="2" t="s">
        <v>562</v>
      </c>
      <c r="AA205" s="1" t="s">
        <v>562</v>
      </c>
      <c r="AB205" s="2" t="s">
        <v>562</v>
      </c>
      <c r="AC205" s="2" t="s">
        <v>562</v>
      </c>
      <c r="AD205" s="2" t="s">
        <v>562</v>
      </c>
      <c r="AE205" s="2" t="s">
        <v>562</v>
      </c>
      <c r="AF205" s="2" t="s">
        <v>562</v>
      </c>
      <c r="AG205" s="2" t="s">
        <v>562</v>
      </c>
    </row>
    <row r="206" spans="2:33" x14ac:dyDescent="0.3">
      <c r="B206" s="4" t="s">
        <v>583</v>
      </c>
      <c r="C206" s="4" t="s">
        <v>799</v>
      </c>
      <c r="D206" s="4" t="s">
        <v>1</v>
      </c>
      <c r="E206" s="7"/>
      <c r="F206" s="7"/>
      <c r="G206" s="4" t="s">
        <v>1</v>
      </c>
      <c r="H206" s="7"/>
      <c r="I206" s="7"/>
      <c r="J206" s="8"/>
      <c r="K206" s="7"/>
      <c r="L206" s="7"/>
      <c r="M206" s="7"/>
      <c r="N206" s="7"/>
      <c r="O206" s="7"/>
      <c r="P206" s="14">
        <f>M206+N206-O206</f>
        <v>0</v>
      </c>
      <c r="Q206" s="7"/>
      <c r="R206" s="7"/>
      <c r="S206" s="7"/>
      <c r="T206" s="7"/>
      <c r="U206" s="14">
        <f>S206+T206</f>
        <v>0</v>
      </c>
      <c r="V206" s="7"/>
      <c r="W206" s="8"/>
      <c r="X206" s="8"/>
      <c r="Y206" s="8"/>
      <c r="Z206" s="8"/>
      <c r="AA206" s="3"/>
      <c r="AB206" s="4" t="s">
        <v>1</v>
      </c>
      <c r="AC206" s="4" t="s">
        <v>1</v>
      </c>
      <c r="AD206" s="4" t="s">
        <v>1</v>
      </c>
      <c r="AE206" s="4" t="s">
        <v>1</v>
      </c>
      <c r="AF206" s="7"/>
      <c r="AG206" s="8"/>
    </row>
    <row r="207" spans="2:33" x14ac:dyDescent="0.3">
      <c r="B207" s="9" t="s">
        <v>562</v>
      </c>
      <c r="C207" s="9" t="s">
        <v>562</v>
      </c>
      <c r="D207" s="2" t="s">
        <v>562</v>
      </c>
      <c r="E207" s="2" t="s">
        <v>562</v>
      </c>
      <c r="F207" s="2" t="s">
        <v>562</v>
      </c>
      <c r="G207" s="2" t="s">
        <v>562</v>
      </c>
      <c r="H207" s="2" t="s">
        <v>562</v>
      </c>
      <c r="I207" s="2" t="s">
        <v>562</v>
      </c>
      <c r="J207" s="2" t="s">
        <v>562</v>
      </c>
      <c r="K207" s="2" t="s">
        <v>562</v>
      </c>
      <c r="L207" s="2" t="s">
        <v>562</v>
      </c>
      <c r="M207" s="2" t="s">
        <v>562</v>
      </c>
      <c r="N207" s="2" t="s">
        <v>562</v>
      </c>
      <c r="O207" s="2" t="s">
        <v>562</v>
      </c>
      <c r="P207" s="2" t="s">
        <v>562</v>
      </c>
      <c r="Q207" s="2" t="s">
        <v>562</v>
      </c>
      <c r="R207" s="2" t="s">
        <v>562</v>
      </c>
      <c r="S207" s="2" t="s">
        <v>562</v>
      </c>
      <c r="T207" s="2" t="s">
        <v>562</v>
      </c>
      <c r="U207" s="2" t="s">
        <v>562</v>
      </c>
      <c r="V207" s="2" t="s">
        <v>562</v>
      </c>
      <c r="W207" s="2" t="s">
        <v>562</v>
      </c>
      <c r="X207" s="2" t="s">
        <v>562</v>
      </c>
      <c r="Y207" s="2" t="s">
        <v>562</v>
      </c>
      <c r="Z207" s="2" t="s">
        <v>562</v>
      </c>
      <c r="AA207" s="1" t="s">
        <v>562</v>
      </c>
      <c r="AB207" s="2" t="s">
        <v>562</v>
      </c>
      <c r="AC207" s="2" t="s">
        <v>562</v>
      </c>
      <c r="AD207" s="2" t="s">
        <v>562</v>
      </c>
      <c r="AE207" s="2" t="s">
        <v>562</v>
      </c>
      <c r="AF207" s="2" t="s">
        <v>562</v>
      </c>
      <c r="AG207" s="2" t="s">
        <v>562</v>
      </c>
    </row>
    <row r="208" spans="2:33" ht="42" x14ac:dyDescent="0.3">
      <c r="B208" s="4" t="s">
        <v>818</v>
      </c>
      <c r="C208" s="11" t="s">
        <v>584</v>
      </c>
      <c r="D208" s="8"/>
      <c r="E208" s="8"/>
      <c r="F208" s="8"/>
      <c r="G208" s="8"/>
      <c r="H208" s="8"/>
      <c r="I208" s="6">
        <f>SUM(I205:I207)</f>
        <v>0</v>
      </c>
      <c r="J208" s="8"/>
      <c r="K208" s="6">
        <f t="shared" ref="K208:V208" si="23">SUM(K205:K207)</f>
        <v>0</v>
      </c>
      <c r="L208" s="6">
        <f t="shared" si="23"/>
        <v>0</v>
      </c>
      <c r="M208" s="6">
        <f t="shared" si="23"/>
        <v>0</v>
      </c>
      <c r="N208" s="6">
        <f t="shared" si="23"/>
        <v>0</v>
      </c>
      <c r="O208" s="6">
        <f t="shared" si="23"/>
        <v>0</v>
      </c>
      <c r="P208" s="6">
        <f t="shared" si="23"/>
        <v>0</v>
      </c>
      <c r="Q208" s="6">
        <f t="shared" si="23"/>
        <v>0</v>
      </c>
      <c r="R208" s="6">
        <f t="shared" si="23"/>
        <v>0</v>
      </c>
      <c r="S208" s="6">
        <f t="shared" si="23"/>
        <v>0</v>
      </c>
      <c r="T208" s="6">
        <f t="shared" si="23"/>
        <v>0</v>
      </c>
      <c r="U208" s="6">
        <f t="shared" si="23"/>
        <v>0</v>
      </c>
      <c r="V208" s="6">
        <f t="shared" si="23"/>
        <v>0</v>
      </c>
      <c r="W208" s="8"/>
      <c r="X208" s="8"/>
      <c r="Y208" s="8"/>
      <c r="Z208" s="8"/>
      <c r="AA208" s="3"/>
      <c r="AB208" s="8"/>
      <c r="AC208" s="8"/>
      <c r="AD208" s="8"/>
      <c r="AE208" s="8"/>
      <c r="AF208" s="8"/>
      <c r="AG208" s="8"/>
    </row>
    <row r="209" spans="2:33" x14ac:dyDescent="0.3">
      <c r="B209" s="9" t="s">
        <v>562</v>
      </c>
      <c r="C209" s="9" t="s">
        <v>562</v>
      </c>
      <c r="D209" s="2" t="s">
        <v>562</v>
      </c>
      <c r="E209" s="2" t="s">
        <v>562</v>
      </c>
      <c r="F209" s="2" t="s">
        <v>562</v>
      </c>
      <c r="G209" s="2" t="s">
        <v>562</v>
      </c>
      <c r="H209" s="2" t="s">
        <v>562</v>
      </c>
      <c r="I209" s="5" t="s">
        <v>562</v>
      </c>
      <c r="J209" s="2" t="s">
        <v>562</v>
      </c>
      <c r="K209" s="5" t="s">
        <v>562</v>
      </c>
      <c r="L209" s="5" t="s">
        <v>562</v>
      </c>
      <c r="M209" s="5" t="s">
        <v>562</v>
      </c>
      <c r="N209" s="5" t="s">
        <v>562</v>
      </c>
      <c r="O209" s="5" t="s">
        <v>562</v>
      </c>
      <c r="P209" s="5" t="s">
        <v>562</v>
      </c>
      <c r="Q209" s="5" t="s">
        <v>562</v>
      </c>
      <c r="R209" s="5" t="s">
        <v>562</v>
      </c>
      <c r="S209" s="5" t="s">
        <v>562</v>
      </c>
      <c r="T209" s="5" t="s">
        <v>562</v>
      </c>
      <c r="U209" s="5" t="s">
        <v>562</v>
      </c>
      <c r="V209" s="5" t="s">
        <v>562</v>
      </c>
      <c r="W209" s="2" t="s">
        <v>562</v>
      </c>
      <c r="X209" s="2" t="s">
        <v>562</v>
      </c>
      <c r="Y209" s="2" t="s">
        <v>562</v>
      </c>
      <c r="Z209" s="2" t="s">
        <v>562</v>
      </c>
      <c r="AA209" s="1" t="s">
        <v>562</v>
      </c>
      <c r="AB209" s="2" t="s">
        <v>562</v>
      </c>
      <c r="AC209" s="2" t="s">
        <v>562</v>
      </c>
      <c r="AD209" s="2" t="s">
        <v>562</v>
      </c>
      <c r="AE209" s="2" t="s">
        <v>562</v>
      </c>
      <c r="AF209" s="2" t="s">
        <v>562</v>
      </c>
      <c r="AG209" s="2" t="s">
        <v>562</v>
      </c>
    </row>
    <row r="210" spans="2:33" x14ac:dyDescent="0.3">
      <c r="B210" s="4" t="s">
        <v>10</v>
      </c>
      <c r="C210" s="4" t="s">
        <v>799</v>
      </c>
      <c r="D210" s="4" t="s">
        <v>1</v>
      </c>
      <c r="E210" s="7"/>
      <c r="F210" s="7"/>
      <c r="G210" s="4" t="s">
        <v>1</v>
      </c>
      <c r="H210" s="7"/>
      <c r="I210" s="7"/>
      <c r="J210" s="8"/>
      <c r="K210" s="7"/>
      <c r="L210" s="7"/>
      <c r="M210" s="7"/>
      <c r="N210" s="7"/>
      <c r="O210" s="7"/>
      <c r="P210" s="14">
        <f>M210+N210-O210</f>
        <v>0</v>
      </c>
      <c r="Q210" s="7"/>
      <c r="R210" s="7"/>
      <c r="S210" s="7"/>
      <c r="T210" s="7"/>
      <c r="U210" s="14">
        <f>S210+T210</f>
        <v>0</v>
      </c>
      <c r="V210" s="7"/>
      <c r="W210" s="8"/>
      <c r="X210" s="7"/>
      <c r="Y210" s="7"/>
      <c r="Z210" s="7"/>
      <c r="AA210" s="3"/>
      <c r="AB210" s="4" t="s">
        <v>1</v>
      </c>
      <c r="AC210" s="4" t="s">
        <v>1</v>
      </c>
      <c r="AD210" s="4" t="s">
        <v>1</v>
      </c>
      <c r="AE210" s="4" t="s">
        <v>1</v>
      </c>
      <c r="AF210" s="7"/>
      <c r="AG210" s="14" t="str">
        <f>CONCATENATE(IF(ISERROR(VLOOKUP(X210,NAICDes2020_ValidationCode,1,)),"",VLOOKUP(X210,NAICDes2020_LookupCode,2,)),".",IF(ISERROR(VLOOKUP(Y210,NAICDesModifier2020_ValidationCode,1,)),"",VLOOKUP(Y210,NAICDesModifier2020_LookupCode,2,))," ",IF(ISERROR(VLOOKUP(Z210,SVOAdminSymbolSCDCS2020_ValidationCode,1,)),"",VLOOKUP(Z210,SVOAdminSymbolSCDCS2020_LookupCode,2,)))</f>
        <v xml:space="preserve">. </v>
      </c>
    </row>
    <row r="211" spans="2:33" x14ac:dyDescent="0.3">
      <c r="B211" s="9" t="s">
        <v>562</v>
      </c>
      <c r="C211" s="9" t="s">
        <v>562</v>
      </c>
      <c r="D211" s="2" t="s">
        <v>562</v>
      </c>
      <c r="E211" s="2" t="s">
        <v>562</v>
      </c>
      <c r="F211" s="2" t="s">
        <v>562</v>
      </c>
      <c r="G211" s="2" t="s">
        <v>562</v>
      </c>
      <c r="H211" s="2" t="s">
        <v>562</v>
      </c>
      <c r="I211" s="2" t="s">
        <v>562</v>
      </c>
      <c r="J211" s="2" t="s">
        <v>562</v>
      </c>
      <c r="K211" s="2" t="s">
        <v>562</v>
      </c>
      <c r="L211" s="2" t="s">
        <v>562</v>
      </c>
      <c r="M211" s="2" t="s">
        <v>562</v>
      </c>
      <c r="N211" s="2" t="s">
        <v>562</v>
      </c>
      <c r="O211" s="2" t="s">
        <v>562</v>
      </c>
      <c r="P211" s="2" t="s">
        <v>562</v>
      </c>
      <c r="Q211" s="2" t="s">
        <v>562</v>
      </c>
      <c r="R211" s="2" t="s">
        <v>562</v>
      </c>
      <c r="S211" s="2" t="s">
        <v>562</v>
      </c>
      <c r="T211" s="2" t="s">
        <v>562</v>
      </c>
      <c r="U211" s="2" t="s">
        <v>562</v>
      </c>
      <c r="V211" s="2" t="s">
        <v>562</v>
      </c>
      <c r="W211" s="2" t="s">
        <v>562</v>
      </c>
      <c r="X211" s="2" t="s">
        <v>562</v>
      </c>
      <c r="Y211" s="2" t="s">
        <v>562</v>
      </c>
      <c r="Z211" s="2" t="s">
        <v>562</v>
      </c>
      <c r="AA211" s="1" t="s">
        <v>562</v>
      </c>
      <c r="AB211" s="2" t="s">
        <v>562</v>
      </c>
      <c r="AC211" s="2" t="s">
        <v>562</v>
      </c>
      <c r="AD211" s="2" t="s">
        <v>562</v>
      </c>
      <c r="AE211" s="2" t="s">
        <v>562</v>
      </c>
      <c r="AF211" s="2" t="s">
        <v>562</v>
      </c>
      <c r="AG211" s="2" t="s">
        <v>562</v>
      </c>
    </row>
    <row r="212" spans="2:33" ht="42" x14ac:dyDescent="0.3">
      <c r="B212" s="4" t="s">
        <v>258</v>
      </c>
      <c r="C212" s="11" t="s">
        <v>123</v>
      </c>
      <c r="D212" s="8"/>
      <c r="E212" s="8"/>
      <c r="F212" s="8"/>
      <c r="G212" s="8"/>
      <c r="H212" s="8"/>
      <c r="I212" s="6">
        <f>SUM(I209:I211)</f>
        <v>0</v>
      </c>
      <c r="J212" s="8"/>
      <c r="K212" s="6">
        <f t="shared" ref="K212:V212" si="24">SUM(K209:K211)</f>
        <v>0</v>
      </c>
      <c r="L212" s="6">
        <f t="shared" si="24"/>
        <v>0</v>
      </c>
      <c r="M212" s="6">
        <f t="shared" si="24"/>
        <v>0</v>
      </c>
      <c r="N212" s="6">
        <f t="shared" si="24"/>
        <v>0</v>
      </c>
      <c r="O212" s="6">
        <f t="shared" si="24"/>
        <v>0</v>
      </c>
      <c r="P212" s="6">
        <f t="shared" si="24"/>
        <v>0</v>
      </c>
      <c r="Q212" s="6">
        <f t="shared" si="24"/>
        <v>0</v>
      </c>
      <c r="R212" s="6">
        <f t="shared" si="24"/>
        <v>0</v>
      </c>
      <c r="S212" s="6">
        <f t="shared" si="24"/>
        <v>0</v>
      </c>
      <c r="T212" s="6">
        <f t="shared" si="24"/>
        <v>0</v>
      </c>
      <c r="U212" s="6">
        <f t="shared" si="24"/>
        <v>0</v>
      </c>
      <c r="V212" s="6">
        <f t="shared" si="24"/>
        <v>0</v>
      </c>
      <c r="W212" s="8"/>
      <c r="X212" s="8"/>
      <c r="Y212" s="8"/>
      <c r="Z212" s="8"/>
      <c r="AA212" s="3"/>
      <c r="AB212" s="8"/>
      <c r="AC212" s="8"/>
      <c r="AD212" s="8"/>
      <c r="AE212" s="8"/>
      <c r="AF212" s="8"/>
      <c r="AG212" s="8"/>
    </row>
    <row r="213" spans="2:33" x14ac:dyDescent="0.3">
      <c r="B213" s="9" t="s">
        <v>562</v>
      </c>
      <c r="C213" s="9" t="s">
        <v>562</v>
      </c>
      <c r="D213" s="2" t="s">
        <v>562</v>
      </c>
      <c r="E213" s="2" t="s">
        <v>562</v>
      </c>
      <c r="F213" s="2" t="s">
        <v>562</v>
      </c>
      <c r="G213" s="2" t="s">
        <v>562</v>
      </c>
      <c r="H213" s="2" t="s">
        <v>562</v>
      </c>
      <c r="I213" s="5" t="s">
        <v>562</v>
      </c>
      <c r="J213" s="2" t="s">
        <v>562</v>
      </c>
      <c r="K213" s="5" t="s">
        <v>562</v>
      </c>
      <c r="L213" s="5" t="s">
        <v>562</v>
      </c>
      <c r="M213" s="5" t="s">
        <v>562</v>
      </c>
      <c r="N213" s="5" t="s">
        <v>562</v>
      </c>
      <c r="O213" s="5" t="s">
        <v>562</v>
      </c>
      <c r="P213" s="5" t="s">
        <v>562</v>
      </c>
      <c r="Q213" s="5" t="s">
        <v>562</v>
      </c>
      <c r="R213" s="5" t="s">
        <v>562</v>
      </c>
      <c r="S213" s="5" t="s">
        <v>562</v>
      </c>
      <c r="T213" s="5" t="s">
        <v>562</v>
      </c>
      <c r="U213" s="5" t="s">
        <v>562</v>
      </c>
      <c r="V213" s="5" t="s">
        <v>562</v>
      </c>
      <c r="W213" s="2" t="s">
        <v>562</v>
      </c>
      <c r="X213" s="2" t="s">
        <v>562</v>
      </c>
      <c r="Y213" s="2" t="s">
        <v>562</v>
      </c>
      <c r="Z213" s="2" t="s">
        <v>562</v>
      </c>
      <c r="AA213" s="1" t="s">
        <v>562</v>
      </c>
      <c r="AB213" s="2" t="s">
        <v>562</v>
      </c>
      <c r="AC213" s="2" t="s">
        <v>562</v>
      </c>
      <c r="AD213" s="2" t="s">
        <v>562</v>
      </c>
      <c r="AE213" s="2" t="s">
        <v>562</v>
      </c>
      <c r="AF213" s="2" t="s">
        <v>562</v>
      </c>
      <c r="AG213" s="2" t="s">
        <v>562</v>
      </c>
    </row>
    <row r="214" spans="2:33" x14ac:dyDescent="0.3">
      <c r="B214" s="4" t="s">
        <v>759</v>
      </c>
      <c r="C214" s="4" t="s">
        <v>799</v>
      </c>
      <c r="D214" s="4" t="s">
        <v>1</v>
      </c>
      <c r="E214" s="7"/>
      <c r="F214" s="7"/>
      <c r="G214" s="4" t="s">
        <v>1</v>
      </c>
      <c r="H214" s="7"/>
      <c r="I214" s="7"/>
      <c r="J214" s="8"/>
      <c r="K214" s="7"/>
      <c r="L214" s="7"/>
      <c r="M214" s="7"/>
      <c r="N214" s="7"/>
      <c r="O214" s="7"/>
      <c r="P214" s="14">
        <f>M214+N214-O214</f>
        <v>0</v>
      </c>
      <c r="Q214" s="7"/>
      <c r="R214" s="7"/>
      <c r="S214" s="7"/>
      <c r="T214" s="7"/>
      <c r="U214" s="14">
        <f>S214+T214</f>
        <v>0</v>
      </c>
      <c r="V214" s="7"/>
      <c r="W214" s="8"/>
      <c r="X214" s="7"/>
      <c r="Y214" s="7"/>
      <c r="Z214" s="7"/>
      <c r="AA214" s="3"/>
      <c r="AB214" s="4" t="s">
        <v>1</v>
      </c>
      <c r="AC214" s="4" t="s">
        <v>1</v>
      </c>
      <c r="AD214" s="4" t="s">
        <v>1</v>
      </c>
      <c r="AE214" s="4" t="s">
        <v>1</v>
      </c>
      <c r="AF214" s="7"/>
      <c r="AG214" s="14" t="str">
        <f>CONCATENATE(IF(ISERROR(VLOOKUP(X214,NAICDes2020_ValidationCode,1,)),"",VLOOKUP(X214,NAICDes2020_LookupCode,2,)),".",IF(ISERROR(VLOOKUP(Y214,NAICDesModifier2020_ValidationCode,1,)),"",VLOOKUP(Y214,NAICDesModifier2020_LookupCode,2,))," ",IF(ISERROR(VLOOKUP(Z214,SVOAdminSymbolSCDCS2020_ValidationCode,1,)),"",VLOOKUP(Z214,SVOAdminSymbolSCDCS2020_LookupCode,2,)))</f>
        <v xml:space="preserve">. </v>
      </c>
    </row>
    <row r="215" spans="2:33" x14ac:dyDescent="0.3">
      <c r="B215" s="9" t="s">
        <v>562</v>
      </c>
      <c r="C215" s="9" t="s">
        <v>562</v>
      </c>
      <c r="D215" s="2" t="s">
        <v>562</v>
      </c>
      <c r="E215" s="2" t="s">
        <v>562</v>
      </c>
      <c r="F215" s="2" t="s">
        <v>562</v>
      </c>
      <c r="G215" s="2" t="s">
        <v>562</v>
      </c>
      <c r="H215" s="2" t="s">
        <v>562</v>
      </c>
      <c r="I215" s="2" t="s">
        <v>562</v>
      </c>
      <c r="J215" s="2" t="s">
        <v>562</v>
      </c>
      <c r="K215" s="2" t="s">
        <v>562</v>
      </c>
      <c r="L215" s="2" t="s">
        <v>562</v>
      </c>
      <c r="M215" s="2" t="s">
        <v>562</v>
      </c>
      <c r="N215" s="2" t="s">
        <v>562</v>
      </c>
      <c r="O215" s="2" t="s">
        <v>562</v>
      </c>
      <c r="P215" s="2" t="s">
        <v>562</v>
      </c>
      <c r="Q215" s="2" t="s">
        <v>562</v>
      </c>
      <c r="R215" s="2" t="s">
        <v>562</v>
      </c>
      <c r="S215" s="2" t="s">
        <v>562</v>
      </c>
      <c r="T215" s="2" t="s">
        <v>562</v>
      </c>
      <c r="U215" s="2" t="s">
        <v>562</v>
      </c>
      <c r="V215" s="2" t="s">
        <v>562</v>
      </c>
      <c r="W215" s="2" t="s">
        <v>562</v>
      </c>
      <c r="X215" s="2" t="s">
        <v>562</v>
      </c>
      <c r="Y215" s="2" t="s">
        <v>562</v>
      </c>
      <c r="Z215" s="2" t="s">
        <v>562</v>
      </c>
      <c r="AA215" s="1" t="s">
        <v>562</v>
      </c>
      <c r="AB215" s="2" t="s">
        <v>562</v>
      </c>
      <c r="AC215" s="2" t="s">
        <v>562</v>
      </c>
      <c r="AD215" s="2" t="s">
        <v>562</v>
      </c>
      <c r="AE215" s="2" t="s">
        <v>562</v>
      </c>
      <c r="AF215" s="2" t="s">
        <v>562</v>
      </c>
      <c r="AG215" s="2" t="s">
        <v>562</v>
      </c>
    </row>
    <row r="216" spans="2:33" ht="42" x14ac:dyDescent="0.3">
      <c r="B216" s="4" t="s">
        <v>70</v>
      </c>
      <c r="C216" s="11" t="s">
        <v>760</v>
      </c>
      <c r="D216" s="8"/>
      <c r="E216" s="8"/>
      <c r="F216" s="8"/>
      <c r="G216" s="8"/>
      <c r="H216" s="8"/>
      <c r="I216" s="6">
        <f>SUM(I213:I215)</f>
        <v>0</v>
      </c>
      <c r="J216" s="8"/>
      <c r="K216" s="6">
        <f t="shared" ref="K216:V216" si="25">SUM(K213:K215)</f>
        <v>0</v>
      </c>
      <c r="L216" s="6">
        <f t="shared" si="25"/>
        <v>0</v>
      </c>
      <c r="M216" s="6">
        <f t="shared" si="25"/>
        <v>0</v>
      </c>
      <c r="N216" s="6">
        <f t="shared" si="25"/>
        <v>0</v>
      </c>
      <c r="O216" s="6">
        <f t="shared" si="25"/>
        <v>0</v>
      </c>
      <c r="P216" s="6">
        <f t="shared" si="25"/>
        <v>0</v>
      </c>
      <c r="Q216" s="6">
        <f t="shared" si="25"/>
        <v>0</v>
      </c>
      <c r="R216" s="6">
        <f t="shared" si="25"/>
        <v>0</v>
      </c>
      <c r="S216" s="6">
        <f t="shared" si="25"/>
        <v>0</v>
      </c>
      <c r="T216" s="6">
        <f t="shared" si="25"/>
        <v>0</v>
      </c>
      <c r="U216" s="6">
        <f t="shared" si="25"/>
        <v>0</v>
      </c>
      <c r="V216" s="6">
        <f t="shared" si="25"/>
        <v>0</v>
      </c>
      <c r="W216" s="8"/>
      <c r="X216" s="8"/>
      <c r="Y216" s="8"/>
      <c r="Z216" s="8"/>
      <c r="AA216" s="3"/>
      <c r="AB216" s="8"/>
      <c r="AC216" s="8"/>
      <c r="AD216" s="8"/>
      <c r="AE216" s="8"/>
      <c r="AF216" s="8"/>
      <c r="AG216" s="8"/>
    </row>
    <row r="217" spans="2:33" x14ac:dyDescent="0.3">
      <c r="B217" s="9" t="s">
        <v>562</v>
      </c>
      <c r="C217" s="9" t="s">
        <v>562</v>
      </c>
      <c r="D217" s="2" t="s">
        <v>562</v>
      </c>
      <c r="E217" s="2" t="s">
        <v>562</v>
      </c>
      <c r="F217" s="2" t="s">
        <v>562</v>
      </c>
      <c r="G217" s="2" t="s">
        <v>562</v>
      </c>
      <c r="H217" s="2" t="s">
        <v>562</v>
      </c>
      <c r="I217" s="5" t="s">
        <v>562</v>
      </c>
      <c r="J217" s="2" t="s">
        <v>562</v>
      </c>
      <c r="K217" s="5" t="s">
        <v>562</v>
      </c>
      <c r="L217" s="5" t="s">
        <v>562</v>
      </c>
      <c r="M217" s="5" t="s">
        <v>562</v>
      </c>
      <c r="N217" s="5" t="s">
        <v>562</v>
      </c>
      <c r="O217" s="5" t="s">
        <v>562</v>
      </c>
      <c r="P217" s="5" t="s">
        <v>562</v>
      </c>
      <c r="Q217" s="5" t="s">
        <v>562</v>
      </c>
      <c r="R217" s="5" t="s">
        <v>562</v>
      </c>
      <c r="S217" s="5" t="s">
        <v>562</v>
      </c>
      <c r="T217" s="5" t="s">
        <v>562</v>
      </c>
      <c r="U217" s="5" t="s">
        <v>562</v>
      </c>
      <c r="V217" s="5" t="s">
        <v>562</v>
      </c>
      <c r="W217" s="2" t="s">
        <v>562</v>
      </c>
      <c r="X217" s="2" t="s">
        <v>562</v>
      </c>
      <c r="Y217" s="2" t="s">
        <v>562</v>
      </c>
      <c r="Z217" s="2" t="s">
        <v>562</v>
      </c>
      <c r="AA217" s="1" t="s">
        <v>562</v>
      </c>
      <c r="AB217" s="2" t="s">
        <v>562</v>
      </c>
      <c r="AC217" s="2" t="s">
        <v>562</v>
      </c>
      <c r="AD217" s="2" t="s">
        <v>562</v>
      </c>
      <c r="AE217" s="2" t="s">
        <v>562</v>
      </c>
      <c r="AF217" s="2" t="s">
        <v>562</v>
      </c>
      <c r="AG217" s="2" t="s">
        <v>562</v>
      </c>
    </row>
    <row r="218" spans="2:33" x14ac:dyDescent="0.3">
      <c r="B218" s="4" t="s">
        <v>124</v>
      </c>
      <c r="C218" s="4" t="s">
        <v>799</v>
      </c>
      <c r="D218" s="4" t="s">
        <v>1</v>
      </c>
      <c r="E218" s="7"/>
      <c r="F218" s="7"/>
      <c r="G218" s="4" t="s">
        <v>1</v>
      </c>
      <c r="H218" s="7"/>
      <c r="I218" s="7"/>
      <c r="J218" s="8"/>
      <c r="K218" s="7"/>
      <c r="L218" s="7"/>
      <c r="M218" s="7"/>
      <c r="N218" s="7"/>
      <c r="O218" s="7"/>
      <c r="P218" s="14">
        <f>M218+N218-O218</f>
        <v>0</v>
      </c>
      <c r="Q218" s="7"/>
      <c r="R218" s="7"/>
      <c r="S218" s="7"/>
      <c r="T218" s="7"/>
      <c r="U218" s="14">
        <f>S218+T218</f>
        <v>0</v>
      </c>
      <c r="V218" s="7"/>
      <c r="W218" s="8"/>
      <c r="X218" s="7"/>
      <c r="Y218" s="7"/>
      <c r="Z218" s="7"/>
      <c r="AA218" s="3"/>
      <c r="AB218" s="4" t="s">
        <v>1</v>
      </c>
      <c r="AC218" s="4" t="s">
        <v>1</v>
      </c>
      <c r="AD218" s="4" t="s">
        <v>1</v>
      </c>
      <c r="AE218" s="4" t="s">
        <v>1</v>
      </c>
      <c r="AF218" s="7"/>
      <c r="AG218" s="14" t="str">
        <f>CONCATENATE(IF(ISERROR(VLOOKUP(X218,NAICDes2020_ValidationCode,1,)),"",VLOOKUP(X218,NAICDes2020_LookupCode,2,)),".",IF(ISERROR(VLOOKUP(Y218,NAICDesModifier2020_ValidationCode,1,)),"",VLOOKUP(Y218,NAICDesModifier2020_LookupCode,2,))," ",IF(ISERROR(VLOOKUP(Z218,SVOAdminSymbolSCDCS2020_ValidationCode,1,)),"",VLOOKUP(Z218,SVOAdminSymbolSCDCS2020_LookupCode,2,)))</f>
        <v xml:space="preserve">. </v>
      </c>
    </row>
    <row r="219" spans="2:33" x14ac:dyDescent="0.3">
      <c r="B219" s="9" t="s">
        <v>562</v>
      </c>
      <c r="C219" s="9" t="s">
        <v>562</v>
      </c>
      <c r="D219" s="2" t="s">
        <v>562</v>
      </c>
      <c r="E219" s="2" t="s">
        <v>562</v>
      </c>
      <c r="F219" s="2" t="s">
        <v>562</v>
      </c>
      <c r="G219" s="2" t="s">
        <v>562</v>
      </c>
      <c r="H219" s="2" t="s">
        <v>562</v>
      </c>
      <c r="I219" s="2" t="s">
        <v>562</v>
      </c>
      <c r="J219" s="2" t="s">
        <v>562</v>
      </c>
      <c r="K219" s="2" t="s">
        <v>562</v>
      </c>
      <c r="L219" s="2" t="s">
        <v>562</v>
      </c>
      <c r="M219" s="2" t="s">
        <v>562</v>
      </c>
      <c r="N219" s="2" t="s">
        <v>562</v>
      </c>
      <c r="O219" s="2" t="s">
        <v>562</v>
      </c>
      <c r="P219" s="2" t="s">
        <v>562</v>
      </c>
      <c r="Q219" s="2" t="s">
        <v>562</v>
      </c>
      <c r="R219" s="2" t="s">
        <v>562</v>
      </c>
      <c r="S219" s="2" t="s">
        <v>562</v>
      </c>
      <c r="T219" s="2" t="s">
        <v>562</v>
      </c>
      <c r="U219" s="2" t="s">
        <v>562</v>
      </c>
      <c r="V219" s="2" t="s">
        <v>562</v>
      </c>
      <c r="W219" s="2" t="s">
        <v>562</v>
      </c>
      <c r="X219" s="2" t="s">
        <v>562</v>
      </c>
      <c r="Y219" s="2" t="s">
        <v>562</v>
      </c>
      <c r="Z219" s="2" t="s">
        <v>562</v>
      </c>
      <c r="AA219" s="1" t="s">
        <v>562</v>
      </c>
      <c r="AB219" s="2" t="s">
        <v>562</v>
      </c>
      <c r="AC219" s="2" t="s">
        <v>562</v>
      </c>
      <c r="AD219" s="2" t="s">
        <v>562</v>
      </c>
      <c r="AE219" s="2" t="s">
        <v>562</v>
      </c>
      <c r="AF219" s="2" t="s">
        <v>562</v>
      </c>
      <c r="AG219" s="2" t="s">
        <v>562</v>
      </c>
    </row>
    <row r="220" spans="2:33" ht="42" x14ac:dyDescent="0.3">
      <c r="B220" s="4" t="s">
        <v>357</v>
      </c>
      <c r="C220" s="11" t="s">
        <v>125</v>
      </c>
      <c r="D220" s="8"/>
      <c r="E220" s="8"/>
      <c r="F220" s="8"/>
      <c r="G220" s="8"/>
      <c r="H220" s="8"/>
      <c r="I220" s="6">
        <f>SUM(I217:I219)</f>
        <v>0</v>
      </c>
      <c r="J220" s="8"/>
      <c r="K220" s="6">
        <f t="shared" ref="K220:V220" si="26">SUM(K217:K219)</f>
        <v>0</v>
      </c>
      <c r="L220" s="6">
        <f t="shared" si="26"/>
        <v>0</v>
      </c>
      <c r="M220" s="6">
        <f t="shared" si="26"/>
        <v>0</v>
      </c>
      <c r="N220" s="6">
        <f t="shared" si="26"/>
        <v>0</v>
      </c>
      <c r="O220" s="6">
        <f t="shared" si="26"/>
        <v>0</v>
      </c>
      <c r="P220" s="6">
        <f t="shared" si="26"/>
        <v>0</v>
      </c>
      <c r="Q220" s="6">
        <f t="shared" si="26"/>
        <v>0</v>
      </c>
      <c r="R220" s="6">
        <f t="shared" si="26"/>
        <v>0</v>
      </c>
      <c r="S220" s="6">
        <f t="shared" si="26"/>
        <v>0</v>
      </c>
      <c r="T220" s="6">
        <f t="shared" si="26"/>
        <v>0</v>
      </c>
      <c r="U220" s="6">
        <f t="shared" si="26"/>
        <v>0</v>
      </c>
      <c r="V220" s="6">
        <f t="shared" si="26"/>
        <v>0</v>
      </c>
      <c r="W220" s="8"/>
      <c r="X220" s="8"/>
      <c r="Y220" s="8"/>
      <c r="Z220" s="8"/>
      <c r="AA220" s="3"/>
      <c r="AB220" s="8"/>
      <c r="AC220" s="8"/>
      <c r="AD220" s="8"/>
      <c r="AE220" s="8"/>
      <c r="AF220" s="8"/>
      <c r="AG220" s="8"/>
    </row>
    <row r="221" spans="2:33" x14ac:dyDescent="0.3">
      <c r="B221" s="9" t="s">
        <v>562</v>
      </c>
      <c r="C221" s="9" t="s">
        <v>562</v>
      </c>
      <c r="D221" s="2" t="s">
        <v>562</v>
      </c>
      <c r="E221" s="2" t="s">
        <v>562</v>
      </c>
      <c r="F221" s="2" t="s">
        <v>562</v>
      </c>
      <c r="G221" s="2" t="s">
        <v>562</v>
      </c>
      <c r="H221" s="2" t="s">
        <v>562</v>
      </c>
      <c r="I221" s="5" t="s">
        <v>562</v>
      </c>
      <c r="J221" s="2" t="s">
        <v>562</v>
      </c>
      <c r="K221" s="5" t="s">
        <v>562</v>
      </c>
      <c r="L221" s="5" t="s">
        <v>562</v>
      </c>
      <c r="M221" s="5" t="s">
        <v>562</v>
      </c>
      <c r="N221" s="5" t="s">
        <v>562</v>
      </c>
      <c r="O221" s="5" t="s">
        <v>562</v>
      </c>
      <c r="P221" s="5" t="s">
        <v>562</v>
      </c>
      <c r="Q221" s="5" t="s">
        <v>562</v>
      </c>
      <c r="R221" s="5" t="s">
        <v>562</v>
      </c>
      <c r="S221" s="5" t="s">
        <v>562</v>
      </c>
      <c r="T221" s="5" t="s">
        <v>562</v>
      </c>
      <c r="U221" s="5" t="s">
        <v>562</v>
      </c>
      <c r="V221" s="5" t="s">
        <v>562</v>
      </c>
      <c r="W221" s="2" t="s">
        <v>562</v>
      </c>
      <c r="X221" s="2" t="s">
        <v>562</v>
      </c>
      <c r="Y221" s="2" t="s">
        <v>562</v>
      </c>
      <c r="Z221" s="2" t="s">
        <v>562</v>
      </c>
      <c r="AA221" s="1" t="s">
        <v>562</v>
      </c>
      <c r="AB221" s="2" t="s">
        <v>562</v>
      </c>
      <c r="AC221" s="2" t="s">
        <v>562</v>
      </c>
      <c r="AD221" s="2" t="s">
        <v>562</v>
      </c>
      <c r="AE221" s="2" t="s">
        <v>562</v>
      </c>
      <c r="AF221" s="2" t="s">
        <v>562</v>
      </c>
      <c r="AG221" s="2" t="s">
        <v>562</v>
      </c>
    </row>
    <row r="222" spans="2:33" x14ac:dyDescent="0.3">
      <c r="B222" s="4" t="s">
        <v>869</v>
      </c>
      <c r="C222" s="4" t="s">
        <v>799</v>
      </c>
      <c r="D222" s="4" t="s">
        <v>1</v>
      </c>
      <c r="E222" s="7"/>
      <c r="F222" s="7"/>
      <c r="G222" s="4" t="s">
        <v>1</v>
      </c>
      <c r="H222" s="7"/>
      <c r="I222" s="7"/>
      <c r="J222" s="8"/>
      <c r="K222" s="7"/>
      <c r="L222" s="7"/>
      <c r="M222" s="7"/>
      <c r="N222" s="7"/>
      <c r="O222" s="7"/>
      <c r="P222" s="14">
        <f>M222+N222-O222</f>
        <v>0</v>
      </c>
      <c r="Q222" s="7"/>
      <c r="R222" s="7"/>
      <c r="S222" s="7"/>
      <c r="T222" s="7"/>
      <c r="U222" s="14">
        <f>S222+T222</f>
        <v>0</v>
      </c>
      <c r="V222" s="7"/>
      <c r="W222" s="8"/>
      <c r="X222" s="7"/>
      <c r="Y222" s="7"/>
      <c r="Z222" s="7"/>
      <c r="AA222" s="3"/>
      <c r="AB222" s="4" t="s">
        <v>1</v>
      </c>
      <c r="AC222" s="4" t="s">
        <v>1</v>
      </c>
      <c r="AD222" s="4" t="s">
        <v>1</v>
      </c>
      <c r="AE222" s="4" t="s">
        <v>1</v>
      </c>
      <c r="AF222" s="7"/>
      <c r="AG222" s="14" t="str">
        <f>CONCATENATE(IF(ISERROR(VLOOKUP(X222,NAICDes2020_ValidationCode,1,)),"",VLOOKUP(X222,NAICDes2020_LookupCode,2,)),".",IF(ISERROR(VLOOKUP(Y222,NAICDesModifier2020_ValidationCode,1,)),"",VLOOKUP(Y222,NAICDesModifier2020_LookupCode,2,))," ",IF(ISERROR(VLOOKUP(Z222,SVOAdminSymbolSCDCS2020_ValidationCode,1,)),"",VLOOKUP(Z222,SVOAdminSymbolSCDCS2020_LookupCode,2,)))</f>
        <v xml:space="preserve">. </v>
      </c>
    </row>
    <row r="223" spans="2:33" x14ac:dyDescent="0.3">
      <c r="B223" s="9" t="s">
        <v>562</v>
      </c>
      <c r="C223" s="9" t="s">
        <v>562</v>
      </c>
      <c r="D223" s="2" t="s">
        <v>562</v>
      </c>
      <c r="E223" s="2" t="s">
        <v>562</v>
      </c>
      <c r="F223" s="2" t="s">
        <v>562</v>
      </c>
      <c r="G223" s="2" t="s">
        <v>562</v>
      </c>
      <c r="H223" s="2" t="s">
        <v>562</v>
      </c>
      <c r="I223" s="2" t="s">
        <v>562</v>
      </c>
      <c r="J223" s="2" t="s">
        <v>562</v>
      </c>
      <c r="K223" s="2" t="s">
        <v>562</v>
      </c>
      <c r="L223" s="2" t="s">
        <v>562</v>
      </c>
      <c r="M223" s="2" t="s">
        <v>562</v>
      </c>
      <c r="N223" s="2" t="s">
        <v>562</v>
      </c>
      <c r="O223" s="2" t="s">
        <v>562</v>
      </c>
      <c r="P223" s="2" t="s">
        <v>562</v>
      </c>
      <c r="Q223" s="2" t="s">
        <v>562</v>
      </c>
      <c r="R223" s="2" t="s">
        <v>562</v>
      </c>
      <c r="S223" s="2" t="s">
        <v>562</v>
      </c>
      <c r="T223" s="2" t="s">
        <v>562</v>
      </c>
      <c r="U223" s="2" t="s">
        <v>562</v>
      </c>
      <c r="V223" s="2" t="s">
        <v>562</v>
      </c>
      <c r="W223" s="2" t="s">
        <v>562</v>
      </c>
      <c r="X223" s="2" t="s">
        <v>562</v>
      </c>
      <c r="Y223" s="2" t="s">
        <v>562</v>
      </c>
      <c r="Z223" s="2" t="s">
        <v>562</v>
      </c>
      <c r="AA223" s="1" t="s">
        <v>562</v>
      </c>
      <c r="AB223" s="2" t="s">
        <v>562</v>
      </c>
      <c r="AC223" s="2" t="s">
        <v>562</v>
      </c>
      <c r="AD223" s="2" t="s">
        <v>562</v>
      </c>
      <c r="AE223" s="2" t="s">
        <v>562</v>
      </c>
      <c r="AF223" s="2" t="s">
        <v>562</v>
      </c>
      <c r="AG223" s="2" t="s">
        <v>562</v>
      </c>
    </row>
    <row r="224" spans="2:33" ht="42" x14ac:dyDescent="0.3">
      <c r="B224" s="4" t="s">
        <v>187</v>
      </c>
      <c r="C224" s="11" t="s">
        <v>188</v>
      </c>
      <c r="D224" s="8"/>
      <c r="E224" s="8"/>
      <c r="F224" s="8"/>
      <c r="G224" s="8"/>
      <c r="H224" s="8"/>
      <c r="I224" s="6">
        <f>SUM(I221:I223)</f>
        <v>0</v>
      </c>
      <c r="J224" s="8"/>
      <c r="K224" s="6">
        <f t="shared" ref="K224:V224" si="27">SUM(K221:K223)</f>
        <v>0</v>
      </c>
      <c r="L224" s="6">
        <f t="shared" si="27"/>
        <v>0</v>
      </c>
      <c r="M224" s="6">
        <f t="shared" si="27"/>
        <v>0</v>
      </c>
      <c r="N224" s="6">
        <f t="shared" si="27"/>
        <v>0</v>
      </c>
      <c r="O224" s="6">
        <f t="shared" si="27"/>
        <v>0</v>
      </c>
      <c r="P224" s="6">
        <f t="shared" si="27"/>
        <v>0</v>
      </c>
      <c r="Q224" s="6">
        <f t="shared" si="27"/>
        <v>0</v>
      </c>
      <c r="R224" s="6">
        <f t="shared" si="27"/>
        <v>0</v>
      </c>
      <c r="S224" s="6">
        <f t="shared" si="27"/>
        <v>0</v>
      </c>
      <c r="T224" s="6">
        <f t="shared" si="27"/>
        <v>0</v>
      </c>
      <c r="U224" s="6">
        <f t="shared" si="27"/>
        <v>0</v>
      </c>
      <c r="V224" s="6">
        <f t="shared" si="27"/>
        <v>0</v>
      </c>
      <c r="W224" s="8"/>
      <c r="X224" s="8"/>
      <c r="Y224" s="8"/>
      <c r="Z224" s="8"/>
      <c r="AA224" s="3"/>
      <c r="AB224" s="8"/>
      <c r="AC224" s="8"/>
      <c r="AD224" s="8"/>
      <c r="AE224" s="8"/>
      <c r="AF224" s="8"/>
      <c r="AG224" s="8"/>
    </row>
    <row r="225" spans="2:33" x14ac:dyDescent="0.3">
      <c r="B225" s="9" t="s">
        <v>562</v>
      </c>
      <c r="C225" s="9" t="s">
        <v>562</v>
      </c>
      <c r="D225" s="2" t="s">
        <v>562</v>
      </c>
      <c r="E225" s="2" t="s">
        <v>562</v>
      </c>
      <c r="F225" s="2" t="s">
        <v>562</v>
      </c>
      <c r="G225" s="2" t="s">
        <v>562</v>
      </c>
      <c r="H225" s="2" t="s">
        <v>562</v>
      </c>
      <c r="I225" s="5" t="s">
        <v>562</v>
      </c>
      <c r="J225" s="2" t="s">
        <v>562</v>
      </c>
      <c r="K225" s="5" t="s">
        <v>562</v>
      </c>
      <c r="L225" s="5" t="s">
        <v>562</v>
      </c>
      <c r="M225" s="5" t="s">
        <v>562</v>
      </c>
      <c r="N225" s="5" t="s">
        <v>562</v>
      </c>
      <c r="O225" s="5" t="s">
        <v>562</v>
      </c>
      <c r="P225" s="5" t="s">
        <v>562</v>
      </c>
      <c r="Q225" s="5" t="s">
        <v>562</v>
      </c>
      <c r="R225" s="5" t="s">
        <v>562</v>
      </c>
      <c r="S225" s="5" t="s">
        <v>562</v>
      </c>
      <c r="T225" s="5" t="s">
        <v>562</v>
      </c>
      <c r="U225" s="5" t="s">
        <v>562</v>
      </c>
      <c r="V225" s="5" t="s">
        <v>562</v>
      </c>
      <c r="W225" s="2" t="s">
        <v>562</v>
      </c>
      <c r="X225" s="2" t="s">
        <v>562</v>
      </c>
      <c r="Y225" s="2" t="s">
        <v>562</v>
      </c>
      <c r="Z225" s="2" t="s">
        <v>562</v>
      </c>
      <c r="AA225" s="1" t="s">
        <v>562</v>
      </c>
      <c r="AB225" s="2" t="s">
        <v>562</v>
      </c>
      <c r="AC225" s="2" t="s">
        <v>562</v>
      </c>
      <c r="AD225" s="2" t="s">
        <v>562</v>
      </c>
      <c r="AE225" s="2" t="s">
        <v>562</v>
      </c>
      <c r="AF225" s="2" t="s">
        <v>562</v>
      </c>
      <c r="AG225" s="2" t="s">
        <v>562</v>
      </c>
    </row>
    <row r="226" spans="2:33" x14ac:dyDescent="0.3">
      <c r="B226" s="4" t="s">
        <v>259</v>
      </c>
      <c r="C226" s="4" t="s">
        <v>799</v>
      </c>
      <c r="D226" s="4" t="s">
        <v>1</v>
      </c>
      <c r="E226" s="7"/>
      <c r="F226" s="7"/>
      <c r="G226" s="4" t="s">
        <v>1</v>
      </c>
      <c r="H226" s="7"/>
      <c r="I226" s="7"/>
      <c r="J226" s="8"/>
      <c r="K226" s="7"/>
      <c r="L226" s="7"/>
      <c r="M226" s="7"/>
      <c r="N226" s="7"/>
      <c r="O226" s="7"/>
      <c r="P226" s="14">
        <f>M226+N226-O226</f>
        <v>0</v>
      </c>
      <c r="Q226" s="7"/>
      <c r="R226" s="7"/>
      <c r="S226" s="7"/>
      <c r="T226" s="7"/>
      <c r="U226" s="14">
        <f>S226+T226</f>
        <v>0</v>
      </c>
      <c r="V226" s="7"/>
      <c r="W226" s="8"/>
      <c r="X226" s="7"/>
      <c r="Y226" s="7"/>
      <c r="Z226" s="7"/>
      <c r="AA226" s="3"/>
      <c r="AB226" s="4" t="s">
        <v>1</v>
      </c>
      <c r="AC226" s="4" t="s">
        <v>1</v>
      </c>
      <c r="AD226" s="4" t="s">
        <v>1</v>
      </c>
      <c r="AE226" s="4" t="s">
        <v>1</v>
      </c>
      <c r="AF226" s="7"/>
      <c r="AG226" s="14" t="str">
        <f>CONCATENATE(IF(ISERROR(VLOOKUP(X226,NAICDes2020_ValidationCode,1,)),"",VLOOKUP(X226,NAICDes2020_LookupCode,2,)),".",IF(ISERROR(VLOOKUP(Y226,NAICDesModifier2020_ValidationCode,1,)),"",VLOOKUP(Y226,NAICDesModifier2020_LookupCode,2,))," ",IF(ISERROR(VLOOKUP(Z226,SVOAdminSymbolSCDCS2020_ValidationCode,1,)),"",VLOOKUP(Z226,SVOAdminSymbolSCDCS2020_LookupCode,2,)))</f>
        <v xml:space="preserve">. </v>
      </c>
    </row>
    <row r="227" spans="2:33" x14ac:dyDescent="0.3">
      <c r="B227" s="9" t="s">
        <v>562</v>
      </c>
      <c r="C227" s="9" t="s">
        <v>562</v>
      </c>
      <c r="D227" s="2" t="s">
        <v>562</v>
      </c>
      <c r="E227" s="2" t="s">
        <v>562</v>
      </c>
      <c r="F227" s="2" t="s">
        <v>562</v>
      </c>
      <c r="G227" s="2" t="s">
        <v>562</v>
      </c>
      <c r="H227" s="2" t="s">
        <v>562</v>
      </c>
      <c r="I227" s="2" t="s">
        <v>562</v>
      </c>
      <c r="J227" s="2" t="s">
        <v>562</v>
      </c>
      <c r="K227" s="2" t="s">
        <v>562</v>
      </c>
      <c r="L227" s="2" t="s">
        <v>562</v>
      </c>
      <c r="M227" s="2" t="s">
        <v>562</v>
      </c>
      <c r="N227" s="2" t="s">
        <v>562</v>
      </c>
      <c r="O227" s="2" t="s">
        <v>562</v>
      </c>
      <c r="P227" s="2" t="s">
        <v>562</v>
      </c>
      <c r="Q227" s="2" t="s">
        <v>562</v>
      </c>
      <c r="R227" s="2" t="s">
        <v>562</v>
      </c>
      <c r="S227" s="2" t="s">
        <v>562</v>
      </c>
      <c r="T227" s="2" t="s">
        <v>562</v>
      </c>
      <c r="U227" s="2" t="s">
        <v>562</v>
      </c>
      <c r="V227" s="2" t="s">
        <v>562</v>
      </c>
      <c r="W227" s="2" t="s">
        <v>562</v>
      </c>
      <c r="X227" s="2" t="s">
        <v>562</v>
      </c>
      <c r="Y227" s="2" t="s">
        <v>562</v>
      </c>
      <c r="Z227" s="2" t="s">
        <v>562</v>
      </c>
      <c r="AA227" s="1" t="s">
        <v>562</v>
      </c>
      <c r="AB227" s="2" t="s">
        <v>562</v>
      </c>
      <c r="AC227" s="2" t="s">
        <v>562</v>
      </c>
      <c r="AD227" s="2" t="s">
        <v>562</v>
      </c>
      <c r="AE227" s="2" t="s">
        <v>562</v>
      </c>
      <c r="AF227" s="2" t="s">
        <v>562</v>
      </c>
      <c r="AG227" s="2" t="s">
        <v>562</v>
      </c>
    </row>
    <row r="228" spans="2:33" ht="42" x14ac:dyDescent="0.3">
      <c r="B228" s="4" t="s">
        <v>472</v>
      </c>
      <c r="C228" s="11" t="s">
        <v>528</v>
      </c>
      <c r="D228" s="8"/>
      <c r="E228" s="8"/>
      <c r="F228" s="8"/>
      <c r="G228" s="8"/>
      <c r="H228" s="8"/>
      <c r="I228" s="6">
        <f>SUM(I225:I227)</f>
        <v>0</v>
      </c>
      <c r="J228" s="8"/>
      <c r="K228" s="6">
        <f t="shared" ref="K228:V228" si="28">SUM(K225:K227)</f>
        <v>0</v>
      </c>
      <c r="L228" s="6">
        <f t="shared" si="28"/>
        <v>0</v>
      </c>
      <c r="M228" s="6">
        <f t="shared" si="28"/>
        <v>0</v>
      </c>
      <c r="N228" s="6">
        <f t="shared" si="28"/>
        <v>0</v>
      </c>
      <c r="O228" s="6">
        <f t="shared" si="28"/>
        <v>0</v>
      </c>
      <c r="P228" s="6">
        <f t="shared" si="28"/>
        <v>0</v>
      </c>
      <c r="Q228" s="6">
        <f t="shared" si="28"/>
        <v>0</v>
      </c>
      <c r="R228" s="6">
        <f t="shared" si="28"/>
        <v>0</v>
      </c>
      <c r="S228" s="6">
        <f t="shared" si="28"/>
        <v>0</v>
      </c>
      <c r="T228" s="6">
        <f t="shared" si="28"/>
        <v>0</v>
      </c>
      <c r="U228" s="6">
        <f t="shared" si="28"/>
        <v>0</v>
      </c>
      <c r="V228" s="6">
        <f t="shared" si="28"/>
        <v>0</v>
      </c>
      <c r="W228" s="8"/>
      <c r="X228" s="8"/>
      <c r="Y228" s="8"/>
      <c r="Z228" s="8"/>
      <c r="AA228" s="3"/>
      <c r="AB228" s="8"/>
      <c r="AC228" s="8"/>
      <c r="AD228" s="8"/>
      <c r="AE228" s="8"/>
      <c r="AF228" s="8"/>
      <c r="AG228" s="8"/>
    </row>
    <row r="229" spans="2:33" x14ac:dyDescent="0.3">
      <c r="B229" s="9" t="s">
        <v>562</v>
      </c>
      <c r="C229" s="9" t="s">
        <v>562</v>
      </c>
      <c r="D229" s="2" t="s">
        <v>562</v>
      </c>
      <c r="E229" s="2" t="s">
        <v>562</v>
      </c>
      <c r="F229" s="2" t="s">
        <v>562</v>
      </c>
      <c r="G229" s="2" t="s">
        <v>562</v>
      </c>
      <c r="H229" s="2" t="s">
        <v>562</v>
      </c>
      <c r="I229" s="5" t="s">
        <v>562</v>
      </c>
      <c r="J229" s="2" t="s">
        <v>562</v>
      </c>
      <c r="K229" s="5" t="s">
        <v>562</v>
      </c>
      <c r="L229" s="5" t="s">
        <v>562</v>
      </c>
      <c r="M229" s="5" t="s">
        <v>562</v>
      </c>
      <c r="N229" s="5" t="s">
        <v>562</v>
      </c>
      <c r="O229" s="5" t="s">
        <v>562</v>
      </c>
      <c r="P229" s="5" t="s">
        <v>562</v>
      </c>
      <c r="Q229" s="5" t="s">
        <v>562</v>
      </c>
      <c r="R229" s="5" t="s">
        <v>562</v>
      </c>
      <c r="S229" s="5" t="s">
        <v>562</v>
      </c>
      <c r="T229" s="5" t="s">
        <v>562</v>
      </c>
      <c r="U229" s="5" t="s">
        <v>562</v>
      </c>
      <c r="V229" s="5" t="s">
        <v>562</v>
      </c>
      <c r="W229" s="2" t="s">
        <v>562</v>
      </c>
      <c r="X229" s="2" t="s">
        <v>562</v>
      </c>
      <c r="Y229" s="2" t="s">
        <v>562</v>
      </c>
      <c r="Z229" s="2" t="s">
        <v>562</v>
      </c>
      <c r="AA229" s="1" t="s">
        <v>562</v>
      </c>
      <c r="AB229" s="2" t="s">
        <v>562</v>
      </c>
      <c r="AC229" s="2" t="s">
        <v>562</v>
      </c>
      <c r="AD229" s="2" t="s">
        <v>562</v>
      </c>
      <c r="AE229" s="2" t="s">
        <v>562</v>
      </c>
      <c r="AF229" s="2" t="s">
        <v>562</v>
      </c>
      <c r="AG229" s="2" t="s">
        <v>562</v>
      </c>
    </row>
    <row r="230" spans="2:33" x14ac:dyDescent="0.3">
      <c r="B230" s="4" t="s">
        <v>71</v>
      </c>
      <c r="C230" s="4" t="s">
        <v>799</v>
      </c>
      <c r="D230" s="4" t="s">
        <v>1</v>
      </c>
      <c r="E230" s="7"/>
      <c r="F230" s="7"/>
      <c r="G230" s="4" t="s">
        <v>1</v>
      </c>
      <c r="H230" s="7"/>
      <c r="I230" s="7"/>
      <c r="J230" s="8"/>
      <c r="K230" s="7"/>
      <c r="L230" s="7"/>
      <c r="M230" s="7"/>
      <c r="N230" s="7"/>
      <c r="O230" s="7"/>
      <c r="P230" s="14">
        <f>M230+N230-O230</f>
        <v>0</v>
      </c>
      <c r="Q230" s="7"/>
      <c r="R230" s="7"/>
      <c r="S230" s="7"/>
      <c r="T230" s="7"/>
      <c r="U230" s="14">
        <f>S230+T230</f>
        <v>0</v>
      </c>
      <c r="V230" s="7"/>
      <c r="W230" s="8"/>
      <c r="X230" s="7"/>
      <c r="Y230" s="7"/>
      <c r="Z230" s="7"/>
      <c r="AA230" s="3"/>
      <c r="AB230" s="4" t="s">
        <v>1</v>
      </c>
      <c r="AC230" s="4" t="s">
        <v>1</v>
      </c>
      <c r="AD230" s="4" t="s">
        <v>1</v>
      </c>
      <c r="AE230" s="4" t="s">
        <v>1</v>
      </c>
      <c r="AF230" s="7"/>
      <c r="AG230" s="14" t="str">
        <f>CONCATENATE(IF(ISERROR(VLOOKUP(X230,NAICDes2020_ValidationCode,1,)),"",VLOOKUP(X230,NAICDes2020_LookupCode,2,)),".",IF(ISERROR(VLOOKUP(Y230,NAICDesModifier2020_ValidationCode,1,)),"",VLOOKUP(Y230,NAICDesModifier2020_LookupCode,2,))," ",IF(ISERROR(VLOOKUP(Z230,SVOAdminSymbolSCDCS2020_ValidationCode,1,)),"",VLOOKUP(Z230,SVOAdminSymbolSCDCS2020_LookupCode,2,)))</f>
        <v xml:space="preserve">. </v>
      </c>
    </row>
    <row r="231" spans="2:33" x14ac:dyDescent="0.3">
      <c r="B231" s="9" t="s">
        <v>562</v>
      </c>
      <c r="C231" s="9" t="s">
        <v>562</v>
      </c>
      <c r="D231" s="2" t="s">
        <v>562</v>
      </c>
      <c r="E231" s="2" t="s">
        <v>562</v>
      </c>
      <c r="F231" s="2" t="s">
        <v>562</v>
      </c>
      <c r="G231" s="2" t="s">
        <v>562</v>
      </c>
      <c r="H231" s="2" t="s">
        <v>562</v>
      </c>
      <c r="I231" s="2" t="s">
        <v>562</v>
      </c>
      <c r="J231" s="2" t="s">
        <v>562</v>
      </c>
      <c r="K231" s="2" t="s">
        <v>562</v>
      </c>
      <c r="L231" s="2" t="s">
        <v>562</v>
      </c>
      <c r="M231" s="2" t="s">
        <v>562</v>
      </c>
      <c r="N231" s="2" t="s">
        <v>562</v>
      </c>
      <c r="O231" s="2" t="s">
        <v>562</v>
      </c>
      <c r="P231" s="2" t="s">
        <v>562</v>
      </c>
      <c r="Q231" s="2" t="s">
        <v>562</v>
      </c>
      <c r="R231" s="2" t="s">
        <v>562</v>
      </c>
      <c r="S231" s="2" t="s">
        <v>562</v>
      </c>
      <c r="T231" s="2" t="s">
        <v>562</v>
      </c>
      <c r="U231" s="2" t="s">
        <v>562</v>
      </c>
      <c r="V231" s="2" t="s">
        <v>562</v>
      </c>
      <c r="W231" s="2" t="s">
        <v>562</v>
      </c>
      <c r="X231" s="2" t="s">
        <v>562</v>
      </c>
      <c r="Y231" s="2" t="s">
        <v>562</v>
      </c>
      <c r="Z231" s="2" t="s">
        <v>562</v>
      </c>
      <c r="AA231" s="1" t="s">
        <v>562</v>
      </c>
      <c r="AB231" s="2" t="s">
        <v>562</v>
      </c>
      <c r="AC231" s="2" t="s">
        <v>562</v>
      </c>
      <c r="AD231" s="2" t="s">
        <v>562</v>
      </c>
      <c r="AE231" s="2" t="s">
        <v>562</v>
      </c>
      <c r="AF231" s="2" t="s">
        <v>562</v>
      </c>
      <c r="AG231" s="2" t="s">
        <v>562</v>
      </c>
    </row>
    <row r="232" spans="2:33" ht="42" x14ac:dyDescent="0.3">
      <c r="B232" s="4" t="s">
        <v>301</v>
      </c>
      <c r="C232" s="11" t="s">
        <v>718</v>
      </c>
      <c r="D232" s="8"/>
      <c r="E232" s="8"/>
      <c r="F232" s="8"/>
      <c r="G232" s="8"/>
      <c r="H232" s="8"/>
      <c r="I232" s="6">
        <f>SUM(I229:I231)</f>
        <v>0</v>
      </c>
      <c r="J232" s="8"/>
      <c r="K232" s="6">
        <f t="shared" ref="K232:V232" si="29">SUM(K229:K231)</f>
        <v>0</v>
      </c>
      <c r="L232" s="6">
        <f t="shared" si="29"/>
        <v>0</v>
      </c>
      <c r="M232" s="6">
        <f t="shared" si="29"/>
        <v>0</v>
      </c>
      <c r="N232" s="6">
        <f t="shared" si="29"/>
        <v>0</v>
      </c>
      <c r="O232" s="6">
        <f t="shared" si="29"/>
        <v>0</v>
      </c>
      <c r="P232" s="6">
        <f t="shared" si="29"/>
        <v>0</v>
      </c>
      <c r="Q232" s="6">
        <f t="shared" si="29"/>
        <v>0</v>
      </c>
      <c r="R232" s="6">
        <f t="shared" si="29"/>
        <v>0</v>
      </c>
      <c r="S232" s="6">
        <f t="shared" si="29"/>
        <v>0</v>
      </c>
      <c r="T232" s="6">
        <f t="shared" si="29"/>
        <v>0</v>
      </c>
      <c r="U232" s="6">
        <f t="shared" si="29"/>
        <v>0</v>
      </c>
      <c r="V232" s="6">
        <f t="shared" si="29"/>
        <v>0</v>
      </c>
      <c r="W232" s="8"/>
      <c r="X232" s="8"/>
      <c r="Y232" s="8"/>
      <c r="Z232" s="8"/>
      <c r="AA232" s="3"/>
      <c r="AB232" s="8"/>
      <c r="AC232" s="8"/>
      <c r="AD232" s="8"/>
      <c r="AE232" s="8"/>
      <c r="AF232" s="8"/>
      <c r="AG232" s="8"/>
    </row>
    <row r="233" spans="2:33" x14ac:dyDescent="0.3">
      <c r="B233" s="9" t="s">
        <v>562</v>
      </c>
      <c r="C233" s="9" t="s">
        <v>562</v>
      </c>
      <c r="D233" s="2" t="s">
        <v>562</v>
      </c>
      <c r="E233" s="2" t="s">
        <v>562</v>
      </c>
      <c r="F233" s="2" t="s">
        <v>562</v>
      </c>
      <c r="G233" s="2" t="s">
        <v>562</v>
      </c>
      <c r="H233" s="2" t="s">
        <v>562</v>
      </c>
      <c r="I233" s="5" t="s">
        <v>562</v>
      </c>
      <c r="J233" s="2" t="s">
        <v>562</v>
      </c>
      <c r="K233" s="5" t="s">
        <v>562</v>
      </c>
      <c r="L233" s="5" t="s">
        <v>562</v>
      </c>
      <c r="M233" s="5" t="s">
        <v>562</v>
      </c>
      <c r="N233" s="5" t="s">
        <v>562</v>
      </c>
      <c r="O233" s="5" t="s">
        <v>562</v>
      </c>
      <c r="P233" s="5" t="s">
        <v>562</v>
      </c>
      <c r="Q233" s="5" t="s">
        <v>562</v>
      </c>
      <c r="R233" s="5" t="s">
        <v>562</v>
      </c>
      <c r="S233" s="5" t="s">
        <v>562</v>
      </c>
      <c r="T233" s="5" t="s">
        <v>562</v>
      </c>
      <c r="U233" s="5" t="s">
        <v>562</v>
      </c>
      <c r="V233" s="5" t="s">
        <v>562</v>
      </c>
      <c r="W233" s="2" t="s">
        <v>562</v>
      </c>
      <c r="X233" s="2" t="s">
        <v>562</v>
      </c>
      <c r="Y233" s="2" t="s">
        <v>562</v>
      </c>
      <c r="Z233" s="2" t="s">
        <v>562</v>
      </c>
      <c r="AA233" s="1" t="s">
        <v>562</v>
      </c>
      <c r="AB233" s="2" t="s">
        <v>562</v>
      </c>
      <c r="AC233" s="2" t="s">
        <v>562</v>
      </c>
      <c r="AD233" s="2" t="s">
        <v>562</v>
      </c>
      <c r="AE233" s="2" t="s">
        <v>562</v>
      </c>
      <c r="AF233" s="2" t="s">
        <v>562</v>
      </c>
      <c r="AG233" s="2" t="s">
        <v>562</v>
      </c>
    </row>
    <row r="234" spans="2:33" x14ac:dyDescent="0.3">
      <c r="B234" s="4" t="s">
        <v>302</v>
      </c>
      <c r="C234" s="4" t="s">
        <v>799</v>
      </c>
      <c r="D234" s="4" t="s">
        <v>1</v>
      </c>
      <c r="E234" s="7"/>
      <c r="F234" s="7"/>
      <c r="G234" s="4" t="s">
        <v>1</v>
      </c>
      <c r="H234" s="7"/>
      <c r="I234" s="7"/>
      <c r="J234" s="8"/>
      <c r="K234" s="7"/>
      <c r="L234" s="7"/>
      <c r="M234" s="7"/>
      <c r="N234" s="7"/>
      <c r="O234" s="7"/>
      <c r="P234" s="14">
        <f>M234+N234-O234</f>
        <v>0</v>
      </c>
      <c r="Q234" s="7"/>
      <c r="R234" s="7"/>
      <c r="S234" s="7"/>
      <c r="T234" s="7"/>
      <c r="U234" s="14">
        <f>S234+T234</f>
        <v>0</v>
      </c>
      <c r="V234" s="7"/>
      <c r="W234" s="8"/>
      <c r="X234" s="7"/>
      <c r="Y234" s="7"/>
      <c r="Z234" s="7"/>
      <c r="AA234" s="3"/>
      <c r="AB234" s="4" t="s">
        <v>1</v>
      </c>
      <c r="AC234" s="4" t="s">
        <v>1</v>
      </c>
      <c r="AD234" s="4" t="s">
        <v>1</v>
      </c>
      <c r="AE234" s="4" t="s">
        <v>1</v>
      </c>
      <c r="AF234" s="7"/>
      <c r="AG234" s="14" t="str">
        <f>CONCATENATE(IF(ISERROR(VLOOKUP(X234,NAICDes2020_ValidationCode,1,)),"",VLOOKUP(X234,NAICDes2020_LookupCode,2,)),".",IF(ISERROR(VLOOKUP(Y234,NAICDesModifier2020_ValidationCode,1,)),"",VLOOKUP(Y234,NAICDesModifier2020_LookupCode,2,))," ",IF(ISERROR(VLOOKUP(Z234,SVOAdminSymbolSCDCS2020_ValidationCode,1,)),"",VLOOKUP(Z234,SVOAdminSymbolSCDCS2020_LookupCode,2,)))</f>
        <v xml:space="preserve">. </v>
      </c>
    </row>
    <row r="235" spans="2:33" x14ac:dyDescent="0.3">
      <c r="B235" s="9" t="s">
        <v>562</v>
      </c>
      <c r="C235" s="9" t="s">
        <v>562</v>
      </c>
      <c r="D235" s="2" t="s">
        <v>562</v>
      </c>
      <c r="E235" s="2" t="s">
        <v>562</v>
      </c>
      <c r="F235" s="2" t="s">
        <v>562</v>
      </c>
      <c r="G235" s="2" t="s">
        <v>562</v>
      </c>
      <c r="H235" s="2" t="s">
        <v>562</v>
      </c>
      <c r="I235" s="2" t="s">
        <v>562</v>
      </c>
      <c r="J235" s="2" t="s">
        <v>562</v>
      </c>
      <c r="K235" s="2" t="s">
        <v>562</v>
      </c>
      <c r="L235" s="2" t="s">
        <v>562</v>
      </c>
      <c r="M235" s="2" t="s">
        <v>562</v>
      </c>
      <c r="N235" s="2" t="s">
        <v>562</v>
      </c>
      <c r="O235" s="2" t="s">
        <v>562</v>
      </c>
      <c r="P235" s="2" t="s">
        <v>562</v>
      </c>
      <c r="Q235" s="2" t="s">
        <v>562</v>
      </c>
      <c r="R235" s="2" t="s">
        <v>562</v>
      </c>
      <c r="S235" s="2" t="s">
        <v>562</v>
      </c>
      <c r="T235" s="2" t="s">
        <v>562</v>
      </c>
      <c r="U235" s="2" t="s">
        <v>562</v>
      </c>
      <c r="V235" s="2" t="s">
        <v>562</v>
      </c>
      <c r="W235" s="2" t="s">
        <v>562</v>
      </c>
      <c r="X235" s="2" t="s">
        <v>562</v>
      </c>
      <c r="Y235" s="2" t="s">
        <v>562</v>
      </c>
      <c r="Z235" s="2" t="s">
        <v>562</v>
      </c>
      <c r="AA235" s="1" t="s">
        <v>562</v>
      </c>
      <c r="AB235" s="2" t="s">
        <v>562</v>
      </c>
      <c r="AC235" s="2" t="s">
        <v>562</v>
      </c>
      <c r="AD235" s="2" t="s">
        <v>562</v>
      </c>
      <c r="AE235" s="2" t="s">
        <v>562</v>
      </c>
      <c r="AF235" s="2" t="s">
        <v>562</v>
      </c>
      <c r="AG235" s="2" t="s">
        <v>562</v>
      </c>
    </row>
    <row r="236" spans="2:33" ht="28" x14ac:dyDescent="0.3">
      <c r="B236" s="4" t="s">
        <v>529</v>
      </c>
      <c r="C236" s="11" t="s">
        <v>11</v>
      </c>
      <c r="D236" s="8"/>
      <c r="E236" s="8"/>
      <c r="F236" s="8"/>
      <c r="G236" s="8"/>
      <c r="H236" s="8"/>
      <c r="I236" s="6">
        <f>SUM(I233:I235)</f>
        <v>0</v>
      </c>
      <c r="J236" s="8"/>
      <c r="K236" s="6">
        <f t="shared" ref="K236:V236" si="30">SUM(K233:K235)</f>
        <v>0</v>
      </c>
      <c r="L236" s="6">
        <f t="shared" si="30"/>
        <v>0</v>
      </c>
      <c r="M236" s="6">
        <f t="shared" si="30"/>
        <v>0</v>
      </c>
      <c r="N236" s="6">
        <f t="shared" si="30"/>
        <v>0</v>
      </c>
      <c r="O236" s="6">
        <f t="shared" si="30"/>
        <v>0</v>
      </c>
      <c r="P236" s="6">
        <f t="shared" si="30"/>
        <v>0</v>
      </c>
      <c r="Q236" s="6">
        <f t="shared" si="30"/>
        <v>0</v>
      </c>
      <c r="R236" s="6">
        <f t="shared" si="30"/>
        <v>0</v>
      </c>
      <c r="S236" s="6">
        <f t="shared" si="30"/>
        <v>0</v>
      </c>
      <c r="T236" s="6">
        <f t="shared" si="30"/>
        <v>0</v>
      </c>
      <c r="U236" s="6">
        <f t="shared" si="30"/>
        <v>0</v>
      </c>
      <c r="V236" s="6">
        <f t="shared" si="30"/>
        <v>0</v>
      </c>
      <c r="W236" s="8"/>
      <c r="X236" s="8"/>
      <c r="Y236" s="8"/>
      <c r="Z236" s="8"/>
      <c r="AA236" s="3"/>
      <c r="AB236" s="8"/>
      <c r="AC236" s="8"/>
      <c r="AD236" s="8"/>
      <c r="AE236" s="8"/>
      <c r="AF236" s="8"/>
      <c r="AG236" s="8"/>
    </row>
    <row r="237" spans="2:33" x14ac:dyDescent="0.3">
      <c r="B237" s="9" t="s">
        <v>562</v>
      </c>
      <c r="C237" s="9" t="s">
        <v>562</v>
      </c>
      <c r="D237" s="2" t="s">
        <v>562</v>
      </c>
      <c r="E237" s="2" t="s">
        <v>562</v>
      </c>
      <c r="F237" s="2" t="s">
        <v>562</v>
      </c>
      <c r="G237" s="2" t="s">
        <v>562</v>
      </c>
      <c r="H237" s="2" t="s">
        <v>562</v>
      </c>
      <c r="I237" s="5" t="s">
        <v>562</v>
      </c>
      <c r="J237" s="2" t="s">
        <v>562</v>
      </c>
      <c r="K237" s="5" t="s">
        <v>562</v>
      </c>
      <c r="L237" s="5" t="s">
        <v>562</v>
      </c>
      <c r="M237" s="5" t="s">
        <v>562</v>
      </c>
      <c r="N237" s="5" t="s">
        <v>562</v>
      </c>
      <c r="O237" s="5" t="s">
        <v>562</v>
      </c>
      <c r="P237" s="5" t="s">
        <v>562</v>
      </c>
      <c r="Q237" s="5" t="s">
        <v>562</v>
      </c>
      <c r="R237" s="5" t="s">
        <v>562</v>
      </c>
      <c r="S237" s="5" t="s">
        <v>562</v>
      </c>
      <c r="T237" s="5" t="s">
        <v>562</v>
      </c>
      <c r="U237" s="5" t="s">
        <v>562</v>
      </c>
      <c r="V237" s="5" t="s">
        <v>562</v>
      </c>
      <c r="W237" s="2" t="s">
        <v>562</v>
      </c>
      <c r="X237" s="2" t="s">
        <v>562</v>
      </c>
      <c r="Y237" s="2" t="s">
        <v>562</v>
      </c>
      <c r="Z237" s="2" t="s">
        <v>562</v>
      </c>
      <c r="AA237" s="1" t="s">
        <v>562</v>
      </c>
      <c r="AB237" s="2" t="s">
        <v>562</v>
      </c>
      <c r="AC237" s="2" t="s">
        <v>562</v>
      </c>
      <c r="AD237" s="2" t="s">
        <v>562</v>
      </c>
      <c r="AE237" s="2" t="s">
        <v>562</v>
      </c>
      <c r="AF237" s="2" t="s">
        <v>562</v>
      </c>
      <c r="AG237" s="2" t="s">
        <v>562</v>
      </c>
    </row>
    <row r="238" spans="2:33" x14ac:dyDescent="0.3">
      <c r="B238" s="4" t="s">
        <v>358</v>
      </c>
      <c r="C238" s="4" t="s">
        <v>799</v>
      </c>
      <c r="D238" s="4" t="s">
        <v>1</v>
      </c>
      <c r="E238" s="10"/>
      <c r="F238" s="23"/>
      <c r="G238" s="4" t="s">
        <v>1</v>
      </c>
      <c r="H238" s="37"/>
      <c r="I238" s="7"/>
      <c r="J238" s="8"/>
      <c r="K238" s="7"/>
      <c r="L238" s="7"/>
      <c r="M238" s="7"/>
      <c r="N238" s="7"/>
      <c r="O238" s="7"/>
      <c r="P238" s="14">
        <f>M238+N238-O238</f>
        <v>0</v>
      </c>
      <c r="Q238" s="7"/>
      <c r="R238" s="7"/>
      <c r="S238" s="7"/>
      <c r="T238" s="7"/>
      <c r="U238" s="14">
        <f>S238+T238</f>
        <v>0</v>
      </c>
      <c r="V238" s="7"/>
      <c r="W238" s="8"/>
      <c r="X238" s="8"/>
      <c r="Y238" s="8"/>
      <c r="Z238" s="8"/>
      <c r="AA238" s="3"/>
      <c r="AB238" s="4" t="s">
        <v>1</v>
      </c>
      <c r="AC238" s="4" t="s">
        <v>1</v>
      </c>
      <c r="AD238" s="4" t="s">
        <v>1</v>
      </c>
      <c r="AE238" s="4" t="s">
        <v>1</v>
      </c>
      <c r="AF238" s="10"/>
      <c r="AG238" s="8"/>
    </row>
    <row r="239" spans="2:33" x14ac:dyDescent="0.3">
      <c r="B239" s="9" t="s">
        <v>562</v>
      </c>
      <c r="C239" s="9" t="s">
        <v>562</v>
      </c>
      <c r="D239" s="9" t="s">
        <v>562</v>
      </c>
      <c r="E239" s="1" t="s">
        <v>562</v>
      </c>
      <c r="F239" s="21" t="s">
        <v>562</v>
      </c>
      <c r="G239" s="9" t="s">
        <v>562</v>
      </c>
      <c r="H239" s="28" t="s">
        <v>562</v>
      </c>
      <c r="I239" s="2" t="s">
        <v>562</v>
      </c>
      <c r="J239" s="2" t="s">
        <v>562</v>
      </c>
      <c r="K239" s="2" t="s">
        <v>562</v>
      </c>
      <c r="L239" s="2" t="s">
        <v>562</v>
      </c>
      <c r="M239" s="2" t="s">
        <v>562</v>
      </c>
      <c r="N239" s="2" t="s">
        <v>562</v>
      </c>
      <c r="O239" s="2" t="s">
        <v>562</v>
      </c>
      <c r="P239" s="2" t="s">
        <v>562</v>
      </c>
      <c r="Q239" s="2" t="s">
        <v>562</v>
      </c>
      <c r="R239" s="2" t="s">
        <v>562</v>
      </c>
      <c r="S239" s="2" t="s">
        <v>562</v>
      </c>
      <c r="T239" s="2" t="s">
        <v>562</v>
      </c>
      <c r="U239" s="2" t="s">
        <v>562</v>
      </c>
      <c r="V239" s="2" t="s">
        <v>562</v>
      </c>
      <c r="W239" s="2" t="s">
        <v>562</v>
      </c>
      <c r="X239" s="2" t="s">
        <v>562</v>
      </c>
      <c r="Y239" s="2" t="s">
        <v>562</v>
      </c>
      <c r="Z239" s="2" t="s">
        <v>562</v>
      </c>
      <c r="AA239" s="1" t="s">
        <v>562</v>
      </c>
      <c r="AB239" s="9" t="s">
        <v>562</v>
      </c>
      <c r="AC239" s="9" t="s">
        <v>562</v>
      </c>
      <c r="AD239" s="9" t="s">
        <v>562</v>
      </c>
      <c r="AE239" s="9" t="s">
        <v>562</v>
      </c>
      <c r="AF239" s="1" t="s">
        <v>562</v>
      </c>
      <c r="AG239" s="2" t="s">
        <v>562</v>
      </c>
    </row>
    <row r="240" spans="2:33" ht="42" x14ac:dyDescent="0.3">
      <c r="B240" s="4" t="s">
        <v>585</v>
      </c>
      <c r="C240" s="11" t="s">
        <v>586</v>
      </c>
      <c r="D240" s="18"/>
      <c r="E240" s="3"/>
      <c r="F240" s="22"/>
      <c r="G240" s="18"/>
      <c r="H240" s="29"/>
      <c r="I240" s="6">
        <f>SUM(I237:I239)</f>
        <v>0</v>
      </c>
      <c r="J240" s="8"/>
      <c r="K240" s="6">
        <f t="shared" ref="K240:V240" si="31">SUM(K237:K239)</f>
        <v>0</v>
      </c>
      <c r="L240" s="6">
        <f t="shared" si="31"/>
        <v>0</v>
      </c>
      <c r="M240" s="6">
        <f t="shared" si="31"/>
        <v>0</v>
      </c>
      <c r="N240" s="6">
        <f t="shared" si="31"/>
        <v>0</v>
      </c>
      <c r="O240" s="6">
        <f t="shared" si="31"/>
        <v>0</v>
      </c>
      <c r="P240" s="6">
        <f t="shared" si="31"/>
        <v>0</v>
      </c>
      <c r="Q240" s="6">
        <f t="shared" si="31"/>
        <v>0</v>
      </c>
      <c r="R240" s="6">
        <f t="shared" si="31"/>
        <v>0</v>
      </c>
      <c r="S240" s="6">
        <f t="shared" si="31"/>
        <v>0</v>
      </c>
      <c r="T240" s="6">
        <f t="shared" si="31"/>
        <v>0</v>
      </c>
      <c r="U240" s="6">
        <f t="shared" si="31"/>
        <v>0</v>
      </c>
      <c r="V240" s="6">
        <f t="shared" si="31"/>
        <v>0</v>
      </c>
      <c r="W240" s="8"/>
      <c r="X240" s="8"/>
      <c r="Y240" s="8"/>
      <c r="Z240" s="8"/>
      <c r="AA240" s="3"/>
      <c r="AB240" s="18"/>
      <c r="AC240" s="18"/>
      <c r="AD240" s="18"/>
      <c r="AE240" s="18"/>
      <c r="AF240" s="3"/>
      <c r="AG240" s="8"/>
    </row>
    <row r="241" spans="2:33" x14ac:dyDescent="0.3">
      <c r="B241" s="9" t="s">
        <v>562</v>
      </c>
      <c r="C241" s="9" t="s">
        <v>562</v>
      </c>
      <c r="D241" s="9" t="s">
        <v>562</v>
      </c>
      <c r="E241" s="1" t="s">
        <v>562</v>
      </c>
      <c r="F241" s="21" t="s">
        <v>562</v>
      </c>
      <c r="G241" s="9" t="s">
        <v>562</v>
      </c>
      <c r="H241" s="28" t="s">
        <v>562</v>
      </c>
      <c r="I241" s="5" t="s">
        <v>562</v>
      </c>
      <c r="J241" s="2" t="s">
        <v>562</v>
      </c>
      <c r="K241" s="5" t="s">
        <v>562</v>
      </c>
      <c r="L241" s="5" t="s">
        <v>562</v>
      </c>
      <c r="M241" s="5" t="s">
        <v>562</v>
      </c>
      <c r="N241" s="5" t="s">
        <v>562</v>
      </c>
      <c r="O241" s="5" t="s">
        <v>562</v>
      </c>
      <c r="P241" s="5" t="s">
        <v>562</v>
      </c>
      <c r="Q241" s="5" t="s">
        <v>562</v>
      </c>
      <c r="R241" s="5" t="s">
        <v>562</v>
      </c>
      <c r="S241" s="5" t="s">
        <v>562</v>
      </c>
      <c r="T241" s="5" t="s">
        <v>562</v>
      </c>
      <c r="U241" s="5" t="s">
        <v>562</v>
      </c>
      <c r="V241" s="5" t="s">
        <v>562</v>
      </c>
      <c r="W241" s="2" t="s">
        <v>562</v>
      </c>
      <c r="X241" s="2" t="s">
        <v>562</v>
      </c>
      <c r="Y241" s="2" t="s">
        <v>562</v>
      </c>
      <c r="Z241" s="2" t="s">
        <v>562</v>
      </c>
      <c r="AA241" s="1" t="s">
        <v>562</v>
      </c>
      <c r="AB241" s="9" t="s">
        <v>562</v>
      </c>
      <c r="AC241" s="9" t="s">
        <v>562</v>
      </c>
      <c r="AD241" s="9" t="s">
        <v>562</v>
      </c>
      <c r="AE241" s="9" t="s">
        <v>562</v>
      </c>
      <c r="AF241" s="1" t="s">
        <v>562</v>
      </c>
      <c r="AG241" s="2" t="s">
        <v>562</v>
      </c>
    </row>
    <row r="242" spans="2:33" ht="28" x14ac:dyDescent="0.3">
      <c r="B242" s="4" t="s">
        <v>449</v>
      </c>
      <c r="C242" s="4" t="s">
        <v>450</v>
      </c>
      <c r="D242" s="11" t="s">
        <v>790</v>
      </c>
      <c r="E242" s="10" t="s">
        <v>460</v>
      </c>
      <c r="F242" s="23">
        <v>44935</v>
      </c>
      <c r="G242" s="4" t="s">
        <v>848</v>
      </c>
      <c r="H242" s="37">
        <v>80</v>
      </c>
      <c r="I242" s="13">
        <v>6242</v>
      </c>
      <c r="J242" s="8"/>
      <c r="K242" s="13">
        <v>3000</v>
      </c>
      <c r="L242" s="13">
        <v>3000</v>
      </c>
      <c r="M242" s="13"/>
      <c r="N242" s="13"/>
      <c r="O242" s="13"/>
      <c r="P242" s="6">
        <f>M242+N242-O242</f>
        <v>0</v>
      </c>
      <c r="Q242" s="13"/>
      <c r="R242" s="13">
        <v>3000</v>
      </c>
      <c r="S242" s="13"/>
      <c r="T242" s="13">
        <v>3242</v>
      </c>
      <c r="U242" s="6">
        <f>S242+T242</f>
        <v>3242</v>
      </c>
      <c r="V242" s="13"/>
      <c r="W242" s="8"/>
      <c r="X242" s="8"/>
      <c r="Y242" s="8"/>
      <c r="Z242" s="8"/>
      <c r="AA242" s="3"/>
      <c r="AB242" s="4" t="s">
        <v>1</v>
      </c>
      <c r="AC242" s="11" t="s">
        <v>790</v>
      </c>
      <c r="AD242" s="4" t="s">
        <v>1</v>
      </c>
      <c r="AE242" s="4" t="s">
        <v>1</v>
      </c>
      <c r="AF242" s="10">
        <v>1</v>
      </c>
      <c r="AG242" s="8"/>
    </row>
    <row r="243" spans="2:33" x14ac:dyDescent="0.3">
      <c r="B243" s="9" t="s">
        <v>562</v>
      </c>
      <c r="C243" s="9" t="s">
        <v>562</v>
      </c>
      <c r="D243" s="9" t="s">
        <v>562</v>
      </c>
      <c r="E243" s="1" t="s">
        <v>562</v>
      </c>
      <c r="F243" s="21" t="s">
        <v>562</v>
      </c>
      <c r="G243" s="9" t="s">
        <v>562</v>
      </c>
      <c r="H243" s="28" t="s">
        <v>562</v>
      </c>
      <c r="I243" s="5" t="s">
        <v>562</v>
      </c>
      <c r="J243" s="2" t="s">
        <v>562</v>
      </c>
      <c r="K243" s="5" t="s">
        <v>562</v>
      </c>
      <c r="L243" s="5" t="s">
        <v>562</v>
      </c>
      <c r="M243" s="5" t="s">
        <v>562</v>
      </c>
      <c r="N243" s="5" t="s">
        <v>562</v>
      </c>
      <c r="O243" s="5" t="s">
        <v>562</v>
      </c>
      <c r="P243" s="5" t="s">
        <v>562</v>
      </c>
      <c r="Q243" s="5" t="s">
        <v>562</v>
      </c>
      <c r="R243" s="5" t="s">
        <v>562</v>
      </c>
      <c r="S243" s="5" t="s">
        <v>562</v>
      </c>
      <c r="T243" s="5" t="s">
        <v>562</v>
      </c>
      <c r="U243" s="5" t="s">
        <v>562</v>
      </c>
      <c r="V243" s="5" t="s">
        <v>562</v>
      </c>
      <c r="W243" s="2" t="s">
        <v>562</v>
      </c>
      <c r="X243" s="2" t="s">
        <v>562</v>
      </c>
      <c r="Y243" s="2" t="s">
        <v>562</v>
      </c>
      <c r="Z243" s="2" t="s">
        <v>562</v>
      </c>
      <c r="AA243" s="1" t="s">
        <v>562</v>
      </c>
      <c r="AB243" s="9" t="s">
        <v>562</v>
      </c>
      <c r="AC243" s="9" t="s">
        <v>562</v>
      </c>
      <c r="AD243" s="9" t="s">
        <v>562</v>
      </c>
      <c r="AE243" s="9" t="s">
        <v>562</v>
      </c>
      <c r="AF243" s="1" t="s">
        <v>562</v>
      </c>
      <c r="AG243" s="2" t="s">
        <v>562</v>
      </c>
    </row>
    <row r="244" spans="2:33" ht="28" x14ac:dyDescent="0.3">
      <c r="B244" s="4" t="s">
        <v>410</v>
      </c>
      <c r="C244" s="11" t="s">
        <v>719</v>
      </c>
      <c r="D244" s="18"/>
      <c r="E244" s="3"/>
      <c r="F244" s="22"/>
      <c r="G244" s="18"/>
      <c r="H244" s="29"/>
      <c r="I244" s="6">
        <f>SUM(I241:I243)</f>
        <v>6242</v>
      </c>
      <c r="J244" s="8"/>
      <c r="K244" s="6">
        <f t="shared" ref="K244:V244" si="32">SUM(K241:K243)</f>
        <v>3000</v>
      </c>
      <c r="L244" s="6">
        <f t="shared" si="32"/>
        <v>3000</v>
      </c>
      <c r="M244" s="6">
        <f t="shared" si="32"/>
        <v>0</v>
      </c>
      <c r="N244" s="6">
        <f t="shared" si="32"/>
        <v>0</v>
      </c>
      <c r="O244" s="6">
        <f t="shared" si="32"/>
        <v>0</v>
      </c>
      <c r="P244" s="6">
        <f t="shared" si="32"/>
        <v>0</v>
      </c>
      <c r="Q244" s="6">
        <f t="shared" si="32"/>
        <v>0</v>
      </c>
      <c r="R244" s="6">
        <f t="shared" si="32"/>
        <v>3000</v>
      </c>
      <c r="S244" s="6">
        <f t="shared" si="32"/>
        <v>0</v>
      </c>
      <c r="T244" s="6">
        <f t="shared" si="32"/>
        <v>3242</v>
      </c>
      <c r="U244" s="6">
        <f t="shared" si="32"/>
        <v>3242</v>
      </c>
      <c r="V244" s="6">
        <f t="shared" si="32"/>
        <v>0</v>
      </c>
      <c r="W244" s="8"/>
      <c r="X244" s="8"/>
      <c r="Y244" s="8"/>
      <c r="Z244" s="8"/>
      <c r="AA244" s="3"/>
      <c r="AB244" s="18"/>
      <c r="AC244" s="18"/>
      <c r="AD244" s="18"/>
      <c r="AE244" s="18"/>
      <c r="AF244" s="3"/>
      <c r="AG244" s="8"/>
    </row>
    <row r="245" spans="2:33" x14ac:dyDescent="0.3">
      <c r="B245" s="4" t="s">
        <v>761</v>
      </c>
      <c r="C245" s="11" t="s">
        <v>737</v>
      </c>
      <c r="D245" s="18"/>
      <c r="E245" s="3"/>
      <c r="F245" s="22"/>
      <c r="G245" s="18"/>
      <c r="H245" s="29"/>
      <c r="I245" s="6">
        <f>I204+I208+I212+I216+I220+I224+I228+I232+I236+I240+I244</f>
        <v>6242</v>
      </c>
      <c r="J245" s="8"/>
      <c r="K245" s="6">
        <f t="shared" ref="K245:V245" si="33">K204+K208+K212+K216+K220+K224+K228+K232+K236+K240+K244</f>
        <v>3000</v>
      </c>
      <c r="L245" s="6">
        <f t="shared" si="33"/>
        <v>3000</v>
      </c>
      <c r="M245" s="6">
        <f t="shared" si="33"/>
        <v>0</v>
      </c>
      <c r="N245" s="6">
        <f t="shared" si="33"/>
        <v>0</v>
      </c>
      <c r="O245" s="6">
        <f t="shared" si="33"/>
        <v>0</v>
      </c>
      <c r="P245" s="6">
        <f t="shared" si="33"/>
        <v>0</v>
      </c>
      <c r="Q245" s="6">
        <f t="shared" si="33"/>
        <v>0</v>
      </c>
      <c r="R245" s="6">
        <f t="shared" si="33"/>
        <v>3000</v>
      </c>
      <c r="S245" s="6">
        <f t="shared" si="33"/>
        <v>0</v>
      </c>
      <c r="T245" s="6">
        <f t="shared" si="33"/>
        <v>3242</v>
      </c>
      <c r="U245" s="6">
        <f t="shared" si="33"/>
        <v>3242</v>
      </c>
      <c r="V245" s="6">
        <f t="shared" si="33"/>
        <v>0</v>
      </c>
      <c r="W245" s="8"/>
      <c r="X245" s="8"/>
      <c r="Y245" s="8"/>
      <c r="Z245" s="8"/>
      <c r="AA245" s="3"/>
      <c r="AB245" s="18"/>
      <c r="AC245" s="18"/>
      <c r="AD245" s="18"/>
      <c r="AE245" s="18"/>
      <c r="AF245" s="3"/>
      <c r="AG245" s="8"/>
    </row>
    <row r="246" spans="2:33" x14ac:dyDescent="0.3">
      <c r="B246" s="4" t="s">
        <v>72</v>
      </c>
      <c r="C246" s="11" t="s">
        <v>12</v>
      </c>
      <c r="D246" s="18"/>
      <c r="E246" s="3"/>
      <c r="F246" s="22"/>
      <c r="G246" s="18"/>
      <c r="H246" s="29"/>
      <c r="I246" s="20"/>
      <c r="J246" s="8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8"/>
      <c r="X246" s="8"/>
      <c r="Y246" s="8"/>
      <c r="Z246" s="8"/>
      <c r="AA246" s="3"/>
      <c r="AB246" s="18"/>
      <c r="AC246" s="18"/>
      <c r="AD246" s="18"/>
      <c r="AE246" s="18"/>
      <c r="AF246" s="3"/>
      <c r="AG246" s="8"/>
    </row>
    <row r="247" spans="2:33" x14ac:dyDescent="0.3">
      <c r="B247" s="4" t="s">
        <v>303</v>
      </c>
      <c r="C247" s="4" t="s">
        <v>819</v>
      </c>
      <c r="D247" s="18"/>
      <c r="E247" s="3"/>
      <c r="F247" s="22"/>
      <c r="G247" s="18"/>
      <c r="H247" s="29"/>
      <c r="I247" s="19">
        <f>I245</f>
        <v>6242</v>
      </c>
      <c r="J247" s="8"/>
      <c r="K247" s="19">
        <f t="shared" ref="K247:V247" si="34">K245</f>
        <v>3000</v>
      </c>
      <c r="L247" s="19">
        <f t="shared" si="34"/>
        <v>3000</v>
      </c>
      <c r="M247" s="19">
        <f t="shared" si="34"/>
        <v>0</v>
      </c>
      <c r="N247" s="19">
        <f t="shared" si="34"/>
        <v>0</v>
      </c>
      <c r="O247" s="19">
        <f t="shared" si="34"/>
        <v>0</v>
      </c>
      <c r="P247" s="19">
        <f t="shared" si="34"/>
        <v>0</v>
      </c>
      <c r="Q247" s="19">
        <f t="shared" si="34"/>
        <v>0</v>
      </c>
      <c r="R247" s="19">
        <f t="shared" si="34"/>
        <v>3000</v>
      </c>
      <c r="S247" s="19">
        <f t="shared" si="34"/>
        <v>0</v>
      </c>
      <c r="T247" s="19">
        <f t="shared" si="34"/>
        <v>3242</v>
      </c>
      <c r="U247" s="19">
        <f t="shared" si="34"/>
        <v>3242</v>
      </c>
      <c r="V247" s="19">
        <f t="shared" si="34"/>
        <v>0</v>
      </c>
      <c r="W247" s="8"/>
      <c r="X247" s="8"/>
      <c r="Y247" s="8"/>
      <c r="Z247" s="8"/>
      <c r="AA247" s="3"/>
      <c r="AB247" s="18"/>
      <c r="AC247" s="18"/>
      <c r="AD247" s="18"/>
      <c r="AE247" s="18"/>
      <c r="AF247" s="3"/>
      <c r="AG247" s="8"/>
    </row>
    <row r="248" spans="2:33" ht="28" x14ac:dyDescent="0.3">
      <c r="B248" s="4" t="s">
        <v>126</v>
      </c>
      <c r="C248" s="11" t="s">
        <v>190</v>
      </c>
      <c r="D248" s="18"/>
      <c r="E248" s="3"/>
      <c r="F248" s="22"/>
      <c r="G248" s="18"/>
      <c r="H248" s="29"/>
      <c r="I248" s="6">
        <f>I200+I247</f>
        <v>6242</v>
      </c>
      <c r="J248" s="8"/>
      <c r="K248" s="6">
        <f t="shared" ref="K248:V248" si="35">K200+K247</f>
        <v>3000</v>
      </c>
      <c r="L248" s="6">
        <f t="shared" si="35"/>
        <v>3000</v>
      </c>
      <c r="M248" s="6">
        <f t="shared" si="35"/>
        <v>0</v>
      </c>
      <c r="N248" s="6">
        <f t="shared" si="35"/>
        <v>0</v>
      </c>
      <c r="O248" s="6">
        <f t="shared" si="35"/>
        <v>0</v>
      </c>
      <c r="P248" s="6">
        <f t="shared" si="35"/>
        <v>0</v>
      </c>
      <c r="Q248" s="6">
        <f t="shared" si="35"/>
        <v>0</v>
      </c>
      <c r="R248" s="6">
        <f t="shared" si="35"/>
        <v>3000</v>
      </c>
      <c r="S248" s="6">
        <f t="shared" si="35"/>
        <v>0</v>
      </c>
      <c r="T248" s="6">
        <f t="shared" si="35"/>
        <v>3242</v>
      </c>
      <c r="U248" s="6">
        <f t="shared" si="35"/>
        <v>3242</v>
      </c>
      <c r="V248" s="6">
        <f t="shared" si="35"/>
        <v>0</v>
      </c>
      <c r="W248" s="8"/>
      <c r="X248" s="8"/>
      <c r="Y248" s="8"/>
      <c r="Z248" s="8"/>
      <c r="AA248" s="3"/>
      <c r="AB248" s="18"/>
      <c r="AC248" s="18"/>
      <c r="AD248" s="18"/>
      <c r="AE248" s="18"/>
      <c r="AF248" s="3"/>
      <c r="AG248" s="8"/>
    </row>
    <row r="249" spans="2:33" x14ac:dyDescent="0.3">
      <c r="B249" s="4" t="s">
        <v>191</v>
      </c>
      <c r="C249" s="4" t="s">
        <v>73</v>
      </c>
      <c r="D249" s="18"/>
      <c r="E249" s="3"/>
      <c r="F249" s="22"/>
      <c r="G249" s="18"/>
      <c r="H249" s="29"/>
      <c r="I249" s="6">
        <f>I181+I200+I247</f>
        <v>167308691</v>
      </c>
      <c r="J249" s="8"/>
      <c r="K249" s="6">
        <f t="shared" ref="K249:V249" si="36">K181+K200+K247</f>
        <v>168645265</v>
      </c>
      <c r="L249" s="6">
        <f t="shared" si="36"/>
        <v>167969236</v>
      </c>
      <c r="M249" s="6">
        <f t="shared" si="36"/>
        <v>136721</v>
      </c>
      <c r="N249" s="6">
        <f t="shared" si="36"/>
        <v>7481</v>
      </c>
      <c r="O249" s="6">
        <f t="shared" si="36"/>
        <v>0</v>
      </c>
      <c r="P249" s="6">
        <f t="shared" si="36"/>
        <v>144202</v>
      </c>
      <c r="Q249" s="6">
        <f t="shared" si="36"/>
        <v>0</v>
      </c>
      <c r="R249" s="6">
        <f t="shared" si="36"/>
        <v>168086452</v>
      </c>
      <c r="S249" s="6">
        <f t="shared" si="36"/>
        <v>0</v>
      </c>
      <c r="T249" s="6">
        <f t="shared" si="36"/>
        <v>-953638</v>
      </c>
      <c r="U249" s="6">
        <f t="shared" si="36"/>
        <v>-953638</v>
      </c>
      <c r="V249" s="6">
        <f t="shared" si="36"/>
        <v>2363810</v>
      </c>
      <c r="W249" s="8"/>
      <c r="X249" s="8"/>
      <c r="Y249" s="8"/>
      <c r="Z249" s="8"/>
      <c r="AA249" s="3"/>
      <c r="AB249" s="18"/>
      <c r="AC249" s="18"/>
      <c r="AD249" s="18"/>
      <c r="AE249" s="18"/>
      <c r="AF249" s="3"/>
      <c r="AG249" s="8"/>
    </row>
    <row r="250" spans="2:33" x14ac:dyDescent="0.3">
      <c r="C250" s="34"/>
    </row>
  </sheetData>
  <printOptions horizontalCentered="1" headings="1"/>
  <pageMargins left="0.30000000000000004" right="0.30000000000000004" top="0.5" bottom="0.75" header="0.30000000000000004" footer="0.30000000000000004"/>
  <pageSetup paperSize="5" fitToHeight="9999" orientation="landscape" cellComments="asDisplayed"/>
  <headerFooter>
    <oddHeader>&amp;CSCDPT4 - E05</oddHeader>
    <oddFooter>&amp;LStat-Reporting Application : &amp;R SaveAs(5/16/2023-4:37 PM)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X58"/>
  <sheetViews>
    <sheetView workbookViewId="0"/>
  </sheetViews>
  <sheetFormatPr defaultRowHeight="14" x14ac:dyDescent="0.3"/>
  <sheetData>
    <row r="1" spans="1:50" x14ac:dyDescent="0.3">
      <c r="A1" t="s">
        <v>46</v>
      </c>
      <c r="B1" s="38"/>
      <c r="C1" t="s">
        <v>656</v>
      </c>
      <c r="D1" t="s">
        <v>710</v>
      </c>
      <c r="E1" t="s">
        <v>656</v>
      </c>
      <c r="F1" t="s">
        <v>710</v>
      </c>
      <c r="G1" t="s">
        <v>710</v>
      </c>
      <c r="H1" t="s">
        <v>710</v>
      </c>
      <c r="I1">
        <v>1</v>
      </c>
      <c r="J1">
        <v>1</v>
      </c>
      <c r="K1">
        <v>1</v>
      </c>
      <c r="L1">
        <v>1</v>
      </c>
      <c r="M1">
        <v>1</v>
      </c>
      <c r="N1">
        <v>1</v>
      </c>
      <c r="O1" t="s">
        <v>710</v>
      </c>
      <c r="P1" t="s">
        <v>710</v>
      </c>
      <c r="Q1" t="s">
        <v>710</v>
      </c>
      <c r="R1" t="s">
        <v>710</v>
      </c>
      <c r="S1" t="s">
        <v>710</v>
      </c>
      <c r="T1" t="s">
        <v>710</v>
      </c>
      <c r="U1" t="s">
        <v>364</v>
      </c>
      <c r="V1" t="s">
        <v>364</v>
      </c>
      <c r="W1" t="s">
        <v>364</v>
      </c>
      <c r="X1" t="s">
        <v>364</v>
      </c>
      <c r="Y1" t="s">
        <v>364</v>
      </c>
      <c r="Z1" t="s">
        <v>364</v>
      </c>
      <c r="AA1" t="s">
        <v>335</v>
      </c>
      <c r="AB1">
        <v>1</v>
      </c>
      <c r="AC1" t="s">
        <v>335</v>
      </c>
      <c r="AD1">
        <v>1</v>
      </c>
      <c r="AE1">
        <v>1</v>
      </c>
      <c r="AF1">
        <v>1</v>
      </c>
      <c r="AG1" t="s">
        <v>544</v>
      </c>
      <c r="AH1" t="s">
        <v>791</v>
      </c>
      <c r="AI1" t="s">
        <v>544</v>
      </c>
      <c r="AJ1" t="s">
        <v>791</v>
      </c>
      <c r="AK1" t="s">
        <v>791</v>
      </c>
      <c r="AL1" t="s">
        <v>791</v>
      </c>
      <c r="AM1" t="s">
        <v>364</v>
      </c>
      <c r="AN1" t="s">
        <v>364</v>
      </c>
      <c r="AO1" t="s">
        <v>364</v>
      </c>
      <c r="AP1" t="s">
        <v>364</v>
      </c>
      <c r="AQ1" t="s">
        <v>364</v>
      </c>
      <c r="AR1" t="s">
        <v>364</v>
      </c>
      <c r="AS1" t="s">
        <v>558</v>
      </c>
      <c r="AT1" t="s">
        <v>558</v>
      </c>
      <c r="AU1" t="s">
        <v>558</v>
      </c>
      <c r="AV1" t="s">
        <v>558</v>
      </c>
      <c r="AW1" t="s">
        <v>558</v>
      </c>
      <c r="AX1" t="s">
        <v>558</v>
      </c>
    </row>
    <row r="2" spans="1:50" x14ac:dyDescent="0.3">
      <c r="A2" t="s">
        <v>169</v>
      </c>
      <c r="C2" t="s">
        <v>133</v>
      </c>
      <c r="D2" t="s">
        <v>4</v>
      </c>
      <c r="E2" t="s">
        <v>133</v>
      </c>
      <c r="F2" t="s">
        <v>4</v>
      </c>
      <c r="G2" t="s">
        <v>4</v>
      </c>
      <c r="H2" t="s">
        <v>4</v>
      </c>
      <c r="I2">
        <v>2</v>
      </c>
      <c r="J2">
        <v>2</v>
      </c>
      <c r="K2">
        <v>2</v>
      </c>
      <c r="L2">
        <v>2</v>
      </c>
      <c r="M2">
        <v>2</v>
      </c>
      <c r="N2">
        <v>2</v>
      </c>
      <c r="O2" t="s">
        <v>4</v>
      </c>
      <c r="P2" t="s">
        <v>4</v>
      </c>
      <c r="Q2" t="s">
        <v>4</v>
      </c>
      <c r="R2" t="s">
        <v>4</v>
      </c>
      <c r="S2" t="s">
        <v>4</v>
      </c>
      <c r="T2" t="s">
        <v>4</v>
      </c>
      <c r="U2" t="s">
        <v>386</v>
      </c>
      <c r="V2" t="s">
        <v>386</v>
      </c>
      <c r="W2" t="s">
        <v>386</v>
      </c>
      <c r="X2" t="s">
        <v>386</v>
      </c>
      <c r="Y2" t="s">
        <v>386</v>
      </c>
      <c r="Z2" t="s">
        <v>386</v>
      </c>
      <c r="AA2" t="s">
        <v>35</v>
      </c>
      <c r="AB2">
        <v>2</v>
      </c>
      <c r="AC2" t="s">
        <v>35</v>
      </c>
      <c r="AD2">
        <v>2</v>
      </c>
      <c r="AE2">
        <v>2</v>
      </c>
      <c r="AF2">
        <v>2</v>
      </c>
      <c r="AG2" t="s">
        <v>692</v>
      </c>
      <c r="AH2" t="s">
        <v>94</v>
      </c>
      <c r="AI2" t="s">
        <v>692</v>
      </c>
      <c r="AJ2" t="s">
        <v>94</v>
      </c>
      <c r="AK2" t="s">
        <v>94</v>
      </c>
      <c r="AL2" t="s">
        <v>94</v>
      </c>
      <c r="AM2" t="s">
        <v>386</v>
      </c>
      <c r="AN2" t="s">
        <v>386</v>
      </c>
      <c r="AO2" t="s">
        <v>386</v>
      </c>
      <c r="AP2" t="s">
        <v>386</v>
      </c>
      <c r="AQ2" t="s">
        <v>386</v>
      </c>
      <c r="AR2" t="s">
        <v>386</v>
      </c>
      <c r="AS2" t="s">
        <v>376</v>
      </c>
      <c r="AT2" t="s">
        <v>376</v>
      </c>
      <c r="AU2" t="s">
        <v>376</v>
      </c>
      <c r="AV2" t="s">
        <v>376</v>
      </c>
      <c r="AW2" t="s">
        <v>376</v>
      </c>
      <c r="AX2" t="s">
        <v>376</v>
      </c>
    </row>
    <row r="3" spans="1:50" x14ac:dyDescent="0.3">
      <c r="A3" t="s">
        <v>704</v>
      </c>
      <c r="C3" t="s">
        <v>738</v>
      </c>
      <c r="D3" t="s">
        <v>247</v>
      </c>
      <c r="E3" t="s">
        <v>738</v>
      </c>
      <c r="F3" t="s">
        <v>247</v>
      </c>
      <c r="G3" t="s">
        <v>247</v>
      </c>
      <c r="H3" t="s">
        <v>247</v>
      </c>
      <c r="I3">
        <v>3</v>
      </c>
      <c r="J3">
        <v>3</v>
      </c>
      <c r="K3">
        <v>3</v>
      </c>
      <c r="L3">
        <v>3</v>
      </c>
      <c r="M3">
        <v>3</v>
      </c>
      <c r="N3">
        <v>3</v>
      </c>
      <c r="O3" t="s">
        <v>247</v>
      </c>
      <c r="P3" t="s">
        <v>247</v>
      </c>
      <c r="Q3" t="s">
        <v>247</v>
      </c>
      <c r="R3" t="s">
        <v>247</v>
      </c>
      <c r="S3" t="s">
        <v>247</v>
      </c>
      <c r="T3" t="s">
        <v>247</v>
      </c>
      <c r="U3" t="s">
        <v>51</v>
      </c>
      <c r="V3" t="s">
        <v>51</v>
      </c>
      <c r="W3" t="s">
        <v>51</v>
      </c>
      <c r="X3" t="s">
        <v>51</v>
      </c>
      <c r="Y3" t="s">
        <v>51</v>
      </c>
      <c r="Z3" t="s">
        <v>51</v>
      </c>
      <c r="AA3" t="s">
        <v>691</v>
      </c>
      <c r="AB3">
        <v>3</v>
      </c>
      <c r="AC3" t="s">
        <v>691</v>
      </c>
      <c r="AD3">
        <v>3</v>
      </c>
      <c r="AE3">
        <v>3</v>
      </c>
      <c r="AF3">
        <v>3</v>
      </c>
      <c r="AG3" t="s">
        <v>193</v>
      </c>
      <c r="AH3" t="s">
        <v>622</v>
      </c>
      <c r="AI3" t="s">
        <v>193</v>
      </c>
      <c r="AJ3" t="s">
        <v>622</v>
      </c>
      <c r="AK3" t="s">
        <v>622</v>
      </c>
      <c r="AL3" t="s">
        <v>622</v>
      </c>
      <c r="AM3" t="s">
        <v>51</v>
      </c>
      <c r="AN3" t="s">
        <v>51</v>
      </c>
      <c r="AO3" t="s">
        <v>51</v>
      </c>
      <c r="AP3" t="s">
        <v>51</v>
      </c>
      <c r="AQ3" t="s">
        <v>51</v>
      </c>
      <c r="AR3" t="s">
        <v>51</v>
      </c>
      <c r="AS3" t="s">
        <v>919</v>
      </c>
      <c r="AT3" t="s">
        <v>919</v>
      </c>
      <c r="AU3" t="s">
        <v>919</v>
      </c>
      <c r="AV3" t="s">
        <v>919</v>
      </c>
      <c r="AW3" t="s">
        <v>919</v>
      </c>
      <c r="AX3" t="s">
        <v>919</v>
      </c>
    </row>
    <row r="4" spans="1:50" x14ac:dyDescent="0.3">
      <c r="A4" t="s">
        <v>456</v>
      </c>
      <c r="C4" t="s">
        <v>413</v>
      </c>
      <c r="D4" t="s">
        <v>460</v>
      </c>
      <c r="E4" t="s">
        <v>413</v>
      </c>
      <c r="F4" t="s">
        <v>460</v>
      </c>
      <c r="G4" t="s">
        <v>460</v>
      </c>
      <c r="H4" t="s">
        <v>460</v>
      </c>
      <c r="I4">
        <v>4</v>
      </c>
      <c r="J4">
        <v>4</v>
      </c>
      <c r="K4">
        <v>4</v>
      </c>
      <c r="L4">
        <v>4</v>
      </c>
      <c r="M4">
        <v>4</v>
      </c>
      <c r="N4">
        <v>4</v>
      </c>
      <c r="O4" t="s">
        <v>460</v>
      </c>
      <c r="P4" t="s">
        <v>460</v>
      </c>
      <c r="Q4" t="s">
        <v>460</v>
      </c>
      <c r="R4" t="s">
        <v>460</v>
      </c>
      <c r="S4" t="s">
        <v>460</v>
      </c>
      <c r="T4" t="s">
        <v>460</v>
      </c>
      <c r="U4" t="s">
        <v>139</v>
      </c>
      <c r="V4" t="s">
        <v>139</v>
      </c>
      <c r="W4" t="s">
        <v>139</v>
      </c>
      <c r="X4" t="s">
        <v>139</v>
      </c>
      <c r="Y4" t="s">
        <v>139</v>
      </c>
      <c r="Z4" t="s">
        <v>139</v>
      </c>
      <c r="AA4" t="s">
        <v>390</v>
      </c>
      <c r="AB4">
        <v>4</v>
      </c>
      <c r="AC4" t="s">
        <v>390</v>
      </c>
      <c r="AD4">
        <v>4</v>
      </c>
      <c r="AE4">
        <v>4</v>
      </c>
      <c r="AF4">
        <v>4</v>
      </c>
      <c r="AG4" t="s">
        <v>164</v>
      </c>
      <c r="AH4" t="s">
        <v>693</v>
      </c>
      <c r="AI4" t="s">
        <v>164</v>
      </c>
      <c r="AJ4" t="s">
        <v>693</v>
      </c>
      <c r="AK4" t="s">
        <v>693</v>
      </c>
      <c r="AL4" t="s">
        <v>693</v>
      </c>
      <c r="AM4" t="s">
        <v>558</v>
      </c>
      <c r="AN4" t="s">
        <v>558</v>
      </c>
      <c r="AO4" t="s">
        <v>558</v>
      </c>
      <c r="AP4" t="s">
        <v>558</v>
      </c>
      <c r="AQ4" t="s">
        <v>558</v>
      </c>
      <c r="AR4" t="s">
        <v>558</v>
      </c>
    </row>
    <row r="5" spans="1:50" x14ac:dyDescent="0.3">
      <c r="A5" t="s">
        <v>457</v>
      </c>
      <c r="B5" s="39"/>
      <c r="I5">
        <v>5</v>
      </c>
      <c r="J5">
        <v>5</v>
      </c>
      <c r="K5">
        <v>5</v>
      </c>
      <c r="L5">
        <v>5</v>
      </c>
      <c r="M5">
        <v>5</v>
      </c>
      <c r="N5">
        <v>5</v>
      </c>
      <c r="O5" t="s">
        <v>763</v>
      </c>
      <c r="P5" t="s">
        <v>763</v>
      </c>
      <c r="Q5" t="s">
        <v>763</v>
      </c>
      <c r="R5" t="s">
        <v>763</v>
      </c>
      <c r="S5" t="s">
        <v>763</v>
      </c>
      <c r="T5" t="s">
        <v>763</v>
      </c>
      <c r="U5" t="s">
        <v>558</v>
      </c>
      <c r="V5" t="s">
        <v>558</v>
      </c>
      <c r="W5" t="s">
        <v>558</v>
      </c>
      <c r="X5" t="s">
        <v>558</v>
      </c>
      <c r="Y5" t="s">
        <v>558</v>
      </c>
      <c r="Z5" t="s">
        <v>558</v>
      </c>
      <c r="AA5" t="s">
        <v>82</v>
      </c>
      <c r="AB5">
        <v>5</v>
      </c>
      <c r="AC5" t="s">
        <v>82</v>
      </c>
      <c r="AD5">
        <v>5</v>
      </c>
      <c r="AE5">
        <v>5</v>
      </c>
      <c r="AF5">
        <v>5</v>
      </c>
      <c r="AG5" t="s">
        <v>506</v>
      </c>
      <c r="AH5" t="s">
        <v>792</v>
      </c>
      <c r="AI5" t="s">
        <v>506</v>
      </c>
      <c r="AJ5" t="s">
        <v>792</v>
      </c>
      <c r="AK5" t="s">
        <v>792</v>
      </c>
      <c r="AL5" t="s">
        <v>792</v>
      </c>
      <c r="AM5" t="s">
        <v>609</v>
      </c>
      <c r="AN5" t="s">
        <v>609</v>
      </c>
      <c r="AO5" t="s">
        <v>609</v>
      </c>
      <c r="AP5" t="s">
        <v>609</v>
      </c>
      <c r="AQ5" t="s">
        <v>609</v>
      </c>
      <c r="AR5" t="s">
        <v>609</v>
      </c>
    </row>
    <row r="6" spans="1:50" x14ac:dyDescent="0.3">
      <c r="A6" t="s">
        <v>342</v>
      </c>
      <c r="B6" s="35"/>
      <c r="I6">
        <v>6</v>
      </c>
      <c r="J6">
        <v>6</v>
      </c>
      <c r="K6">
        <v>6</v>
      </c>
      <c r="L6">
        <v>6</v>
      </c>
      <c r="M6">
        <v>6</v>
      </c>
      <c r="N6">
        <v>6</v>
      </c>
      <c r="O6" t="s">
        <v>53</v>
      </c>
      <c r="P6" t="s">
        <v>53</v>
      </c>
      <c r="Q6" t="s">
        <v>53</v>
      </c>
      <c r="R6" t="s">
        <v>53</v>
      </c>
      <c r="S6" t="s">
        <v>53</v>
      </c>
      <c r="T6" t="s">
        <v>53</v>
      </c>
      <c r="U6" t="s">
        <v>609</v>
      </c>
      <c r="V6" t="s">
        <v>609</v>
      </c>
      <c r="W6" t="s">
        <v>609</v>
      </c>
      <c r="X6" t="s">
        <v>609</v>
      </c>
      <c r="Y6" t="s">
        <v>609</v>
      </c>
      <c r="Z6" t="s">
        <v>609</v>
      </c>
      <c r="AA6" t="s">
        <v>739</v>
      </c>
      <c r="AB6">
        <v>6</v>
      </c>
      <c r="AC6" t="s">
        <v>739</v>
      </c>
      <c r="AD6">
        <v>6</v>
      </c>
      <c r="AE6">
        <v>6</v>
      </c>
      <c r="AF6">
        <v>6</v>
      </c>
      <c r="AG6" t="s">
        <v>623</v>
      </c>
      <c r="AH6" t="s">
        <v>391</v>
      </c>
      <c r="AI6" t="s">
        <v>623</v>
      </c>
      <c r="AJ6" t="s">
        <v>391</v>
      </c>
      <c r="AK6" t="s">
        <v>391</v>
      </c>
      <c r="AL6" t="s">
        <v>391</v>
      </c>
      <c r="AM6" t="s">
        <v>482</v>
      </c>
      <c r="AN6" t="s">
        <v>482</v>
      </c>
      <c r="AO6" t="s">
        <v>482</v>
      </c>
      <c r="AP6" t="s">
        <v>482</v>
      </c>
      <c r="AQ6" t="s">
        <v>482</v>
      </c>
      <c r="AR6" t="s">
        <v>482</v>
      </c>
    </row>
    <row r="7" spans="1:50" x14ac:dyDescent="0.3">
      <c r="A7" t="s">
        <v>291</v>
      </c>
      <c r="O7" t="s">
        <v>296</v>
      </c>
      <c r="P7" t="s">
        <v>296</v>
      </c>
      <c r="Q7" t="s">
        <v>296</v>
      </c>
      <c r="R7" t="s">
        <v>296</v>
      </c>
      <c r="S7" t="s">
        <v>296</v>
      </c>
      <c r="T7" t="s">
        <v>296</v>
      </c>
      <c r="U7" t="s">
        <v>482</v>
      </c>
      <c r="V7" t="s">
        <v>482</v>
      </c>
      <c r="W7" t="s">
        <v>482</v>
      </c>
      <c r="X7" t="s">
        <v>482</v>
      </c>
      <c r="Y7" t="s">
        <v>482</v>
      </c>
      <c r="Z7" t="s">
        <v>482</v>
      </c>
      <c r="AG7" t="s">
        <v>920</v>
      </c>
      <c r="AH7" t="s">
        <v>694</v>
      </c>
      <c r="AI7" t="s">
        <v>920</v>
      </c>
      <c r="AJ7" t="s">
        <v>694</v>
      </c>
      <c r="AK7" t="s">
        <v>694</v>
      </c>
      <c r="AL7" t="s">
        <v>694</v>
      </c>
      <c r="AM7" t="s">
        <v>34</v>
      </c>
      <c r="AN7" t="s">
        <v>34</v>
      </c>
      <c r="AO7" t="s">
        <v>34</v>
      </c>
      <c r="AP7" t="s">
        <v>34</v>
      </c>
      <c r="AQ7" t="s">
        <v>34</v>
      </c>
      <c r="AR7" t="s">
        <v>34</v>
      </c>
    </row>
    <row r="8" spans="1:50" x14ac:dyDescent="0.3">
      <c r="A8" t="s">
        <v>855</v>
      </c>
      <c r="U8" t="s">
        <v>34</v>
      </c>
      <c r="V8" t="s">
        <v>34</v>
      </c>
      <c r="W8" t="s">
        <v>34</v>
      </c>
      <c r="X8" t="s">
        <v>34</v>
      </c>
      <c r="Y8" t="s">
        <v>34</v>
      </c>
      <c r="Z8" t="s">
        <v>34</v>
      </c>
      <c r="AG8" t="s">
        <v>695</v>
      </c>
      <c r="AH8" t="s">
        <v>95</v>
      </c>
      <c r="AI8" t="s">
        <v>695</v>
      </c>
      <c r="AJ8" t="s">
        <v>95</v>
      </c>
      <c r="AK8" t="s">
        <v>95</v>
      </c>
      <c r="AL8" t="s">
        <v>95</v>
      </c>
      <c r="AM8" t="s">
        <v>93</v>
      </c>
      <c r="AN8" t="s">
        <v>93</v>
      </c>
      <c r="AO8" t="s">
        <v>93</v>
      </c>
      <c r="AP8" t="s">
        <v>93</v>
      </c>
      <c r="AQ8" t="s">
        <v>93</v>
      </c>
      <c r="AR8" t="s">
        <v>93</v>
      </c>
    </row>
    <row r="9" spans="1:50" x14ac:dyDescent="0.3">
      <c r="A9" t="s">
        <v>242</v>
      </c>
      <c r="U9" t="s">
        <v>93</v>
      </c>
      <c r="V9" t="s">
        <v>93</v>
      </c>
      <c r="W9" t="s">
        <v>93</v>
      </c>
      <c r="X9" t="s">
        <v>93</v>
      </c>
      <c r="Y9" t="s">
        <v>93</v>
      </c>
      <c r="Z9" t="s">
        <v>93</v>
      </c>
      <c r="AG9" t="s">
        <v>195</v>
      </c>
      <c r="AH9" t="s">
        <v>560</v>
      </c>
      <c r="AI9" t="s">
        <v>195</v>
      </c>
      <c r="AJ9" t="s">
        <v>560</v>
      </c>
      <c r="AK9" t="s">
        <v>560</v>
      </c>
      <c r="AL9" t="s">
        <v>560</v>
      </c>
      <c r="AM9" t="s">
        <v>690</v>
      </c>
      <c r="AN9" t="s">
        <v>690</v>
      </c>
      <c r="AO9" t="s">
        <v>690</v>
      </c>
      <c r="AP9" t="s">
        <v>690</v>
      </c>
      <c r="AQ9" t="s">
        <v>690</v>
      </c>
      <c r="AR9" t="s">
        <v>690</v>
      </c>
    </row>
    <row r="10" spans="1:50" x14ac:dyDescent="0.3">
      <c r="A10" t="s">
        <v>513</v>
      </c>
      <c r="B10" s="41"/>
      <c r="U10" t="s">
        <v>690</v>
      </c>
      <c r="V10" t="s">
        <v>690</v>
      </c>
      <c r="W10" t="s">
        <v>690</v>
      </c>
      <c r="X10" t="s">
        <v>690</v>
      </c>
      <c r="Y10" t="s">
        <v>690</v>
      </c>
      <c r="Z10" t="s">
        <v>690</v>
      </c>
      <c r="AG10" t="s">
        <v>624</v>
      </c>
      <c r="AH10" t="s">
        <v>851</v>
      </c>
      <c r="AI10" t="s">
        <v>624</v>
      </c>
      <c r="AJ10" t="s">
        <v>851</v>
      </c>
      <c r="AK10" t="s">
        <v>851</v>
      </c>
      <c r="AL10" t="s">
        <v>851</v>
      </c>
      <c r="AM10" t="s">
        <v>621</v>
      </c>
      <c r="AN10" t="s">
        <v>621</v>
      </c>
      <c r="AO10" t="s">
        <v>621</v>
      </c>
      <c r="AP10" t="s">
        <v>621</v>
      </c>
      <c r="AQ10" t="s">
        <v>621</v>
      </c>
      <c r="AR10" t="s">
        <v>621</v>
      </c>
    </row>
    <row r="11" spans="1:50" x14ac:dyDescent="0.3">
      <c r="A11" t="s">
        <v>748</v>
      </c>
      <c r="U11" t="s">
        <v>621</v>
      </c>
      <c r="V11" t="s">
        <v>621</v>
      </c>
      <c r="W11" t="s">
        <v>621</v>
      </c>
      <c r="X11" t="s">
        <v>621</v>
      </c>
      <c r="Y11" t="s">
        <v>621</v>
      </c>
      <c r="Z11" t="s">
        <v>621</v>
      </c>
      <c r="AG11" t="s">
        <v>262</v>
      </c>
      <c r="AH11" t="s">
        <v>793</v>
      </c>
      <c r="AI11" t="s">
        <v>262</v>
      </c>
      <c r="AJ11" t="s">
        <v>793</v>
      </c>
      <c r="AK11" t="s">
        <v>793</v>
      </c>
      <c r="AL11" t="s">
        <v>793</v>
      </c>
      <c r="AM11" t="s">
        <v>918</v>
      </c>
      <c r="AN11" t="s">
        <v>918</v>
      </c>
      <c r="AO11" t="s">
        <v>918</v>
      </c>
      <c r="AP11" t="s">
        <v>918</v>
      </c>
      <c r="AQ11" t="s">
        <v>918</v>
      </c>
      <c r="AR11" t="s">
        <v>918</v>
      </c>
    </row>
    <row r="12" spans="1:50" x14ac:dyDescent="0.3">
      <c r="A12" t="s">
        <v>629</v>
      </c>
      <c r="U12" t="s">
        <v>918</v>
      </c>
      <c r="V12" t="s">
        <v>918</v>
      </c>
      <c r="W12" t="s">
        <v>918</v>
      </c>
      <c r="X12" t="s">
        <v>918</v>
      </c>
      <c r="Y12" t="s">
        <v>918</v>
      </c>
      <c r="Z12" t="s">
        <v>918</v>
      </c>
      <c r="AG12" t="s">
        <v>234</v>
      </c>
      <c r="AH12" t="s">
        <v>625</v>
      </c>
      <c r="AI12" t="s">
        <v>234</v>
      </c>
      <c r="AJ12" t="s">
        <v>625</v>
      </c>
      <c r="AK12" t="s">
        <v>625</v>
      </c>
      <c r="AL12" t="s">
        <v>625</v>
      </c>
      <c r="AM12" t="s">
        <v>174</v>
      </c>
      <c r="AN12" t="s">
        <v>174</v>
      </c>
      <c r="AO12" t="s">
        <v>174</v>
      </c>
      <c r="AP12" t="s">
        <v>174</v>
      </c>
      <c r="AQ12" t="s">
        <v>174</v>
      </c>
      <c r="AR12" t="s">
        <v>174</v>
      </c>
    </row>
    <row r="13" spans="1:50" x14ac:dyDescent="0.3">
      <c r="A13" t="s">
        <v>749</v>
      </c>
      <c r="B13" s="40"/>
      <c r="U13" t="s">
        <v>174</v>
      </c>
      <c r="V13" t="s">
        <v>174</v>
      </c>
      <c r="W13" t="s">
        <v>174</v>
      </c>
      <c r="X13" t="s">
        <v>174</v>
      </c>
      <c r="Y13" t="s">
        <v>174</v>
      </c>
      <c r="Z13" t="s">
        <v>174</v>
      </c>
      <c r="AG13" t="s">
        <v>740</v>
      </c>
      <c r="AH13" t="s">
        <v>392</v>
      </c>
      <c r="AI13" t="s">
        <v>740</v>
      </c>
      <c r="AJ13" t="s">
        <v>392</v>
      </c>
      <c r="AK13" t="s">
        <v>392</v>
      </c>
      <c r="AL13" t="s">
        <v>392</v>
      </c>
      <c r="AM13" t="s">
        <v>849</v>
      </c>
      <c r="AN13" t="s">
        <v>849</v>
      </c>
      <c r="AO13" t="s">
        <v>849</v>
      </c>
      <c r="AP13" t="s">
        <v>849</v>
      </c>
      <c r="AQ13" t="s">
        <v>849</v>
      </c>
      <c r="AR13" t="s">
        <v>849</v>
      </c>
    </row>
    <row r="14" spans="1:50" x14ac:dyDescent="0.3">
      <c r="A14" t="s">
        <v>47</v>
      </c>
      <c r="B14" s="35"/>
      <c r="U14" t="s">
        <v>849</v>
      </c>
      <c r="V14" t="s">
        <v>849</v>
      </c>
      <c r="W14" t="s">
        <v>849</v>
      </c>
      <c r="X14" t="s">
        <v>849</v>
      </c>
      <c r="Y14" t="s">
        <v>849</v>
      </c>
      <c r="Z14" t="s">
        <v>849</v>
      </c>
      <c r="AG14" t="s">
        <v>741</v>
      </c>
      <c r="AH14" t="s">
        <v>165</v>
      </c>
      <c r="AI14" t="s">
        <v>741</v>
      </c>
      <c r="AJ14" t="s">
        <v>165</v>
      </c>
      <c r="AK14" t="s">
        <v>165</v>
      </c>
      <c r="AL14" t="s">
        <v>165</v>
      </c>
      <c r="AM14" t="s">
        <v>53</v>
      </c>
      <c r="AN14" t="s">
        <v>53</v>
      </c>
      <c r="AO14" t="s">
        <v>53</v>
      </c>
      <c r="AP14" t="s">
        <v>53</v>
      </c>
      <c r="AQ14" t="s">
        <v>53</v>
      </c>
      <c r="AR14" t="s">
        <v>53</v>
      </c>
    </row>
    <row r="15" spans="1:50" x14ac:dyDescent="0.3">
      <c r="A15" t="s">
        <v>48</v>
      </c>
      <c r="U15" t="s">
        <v>53</v>
      </c>
      <c r="V15" t="s">
        <v>53</v>
      </c>
      <c r="W15" t="s">
        <v>53</v>
      </c>
      <c r="X15" t="s">
        <v>53</v>
      </c>
      <c r="Y15" t="s">
        <v>53</v>
      </c>
      <c r="Z15" t="s">
        <v>53</v>
      </c>
      <c r="AG15" t="s">
        <v>306</v>
      </c>
      <c r="AH15" t="s">
        <v>235</v>
      </c>
      <c r="AI15" t="s">
        <v>306</v>
      </c>
      <c r="AJ15" t="s">
        <v>235</v>
      </c>
      <c r="AK15" t="s">
        <v>235</v>
      </c>
      <c r="AL15" t="s">
        <v>235</v>
      </c>
      <c r="AM15" t="s">
        <v>850</v>
      </c>
      <c r="AN15" t="s">
        <v>850</v>
      </c>
      <c r="AO15" t="s">
        <v>850</v>
      </c>
      <c r="AP15" t="s">
        <v>850</v>
      </c>
      <c r="AQ15" t="s">
        <v>850</v>
      </c>
      <c r="AR15" t="s">
        <v>850</v>
      </c>
    </row>
    <row r="16" spans="1:50" x14ac:dyDescent="0.3">
      <c r="A16" t="s">
        <v>292</v>
      </c>
      <c r="U16" t="s">
        <v>850</v>
      </c>
      <c r="V16" t="s">
        <v>850</v>
      </c>
      <c r="W16" t="s">
        <v>850</v>
      </c>
      <c r="X16" t="s">
        <v>850</v>
      </c>
      <c r="Y16" t="s">
        <v>850</v>
      </c>
      <c r="Z16" t="s">
        <v>850</v>
      </c>
      <c r="AG16" t="s">
        <v>236</v>
      </c>
      <c r="AH16" t="s">
        <v>696</v>
      </c>
      <c r="AI16" t="s">
        <v>236</v>
      </c>
      <c r="AJ16" t="s">
        <v>696</v>
      </c>
      <c r="AK16" t="s">
        <v>696</v>
      </c>
      <c r="AL16" t="s">
        <v>696</v>
      </c>
      <c r="AM16" t="s">
        <v>376</v>
      </c>
      <c r="AN16" t="s">
        <v>376</v>
      </c>
      <c r="AO16" t="s">
        <v>376</v>
      </c>
      <c r="AP16" t="s">
        <v>376</v>
      </c>
      <c r="AQ16" t="s">
        <v>376</v>
      </c>
      <c r="AR16" t="s">
        <v>376</v>
      </c>
    </row>
    <row r="17" spans="21:44" x14ac:dyDescent="0.3">
      <c r="U17" t="s">
        <v>376</v>
      </c>
      <c r="V17" t="s">
        <v>376</v>
      </c>
      <c r="W17" t="s">
        <v>376</v>
      </c>
      <c r="X17" t="s">
        <v>376</v>
      </c>
      <c r="Y17" t="s">
        <v>376</v>
      </c>
      <c r="Z17" t="s">
        <v>376</v>
      </c>
      <c r="AG17" t="s">
        <v>794</v>
      </c>
      <c r="AH17" t="s">
        <v>474</v>
      </c>
      <c r="AI17" t="s">
        <v>794</v>
      </c>
      <c r="AJ17" t="s">
        <v>474</v>
      </c>
      <c r="AK17" t="s">
        <v>474</v>
      </c>
      <c r="AL17" t="s">
        <v>474</v>
      </c>
      <c r="AM17" t="s">
        <v>919</v>
      </c>
      <c r="AN17" t="s">
        <v>919</v>
      </c>
      <c r="AO17" t="s">
        <v>919</v>
      </c>
      <c r="AP17" t="s">
        <v>919</v>
      </c>
      <c r="AQ17" t="s">
        <v>919</v>
      </c>
      <c r="AR17" t="s">
        <v>919</v>
      </c>
    </row>
    <row r="18" spans="21:44" x14ac:dyDescent="0.3">
      <c r="U18" t="s">
        <v>919</v>
      </c>
      <c r="V18" t="s">
        <v>919</v>
      </c>
      <c r="W18" t="s">
        <v>919</v>
      </c>
      <c r="X18" t="s">
        <v>919</v>
      </c>
      <c r="Y18" t="s">
        <v>919</v>
      </c>
      <c r="Z18" t="s">
        <v>919</v>
      </c>
      <c r="AG18" t="s">
        <v>36</v>
      </c>
      <c r="AH18" t="s">
        <v>37</v>
      </c>
      <c r="AI18" t="s">
        <v>36</v>
      </c>
      <c r="AJ18" t="s">
        <v>37</v>
      </c>
      <c r="AK18" t="s">
        <v>37</v>
      </c>
      <c r="AL18" t="s">
        <v>37</v>
      </c>
    </row>
    <row r="19" spans="21:44" x14ac:dyDescent="0.3">
      <c r="AG19" t="s">
        <v>96</v>
      </c>
      <c r="AH19" t="s">
        <v>626</v>
      </c>
      <c r="AI19" t="s">
        <v>96</v>
      </c>
      <c r="AJ19" t="s">
        <v>626</v>
      </c>
      <c r="AK19" t="s">
        <v>626</v>
      </c>
      <c r="AL19" t="s">
        <v>626</v>
      </c>
    </row>
    <row r="20" spans="21:44" x14ac:dyDescent="0.3">
      <c r="AG20" t="s">
        <v>921</v>
      </c>
      <c r="AH20" t="s">
        <v>393</v>
      </c>
      <c r="AI20" t="s">
        <v>921</v>
      </c>
      <c r="AJ20" t="s">
        <v>393</v>
      </c>
      <c r="AK20" t="s">
        <v>393</v>
      </c>
      <c r="AL20" t="s">
        <v>393</v>
      </c>
    </row>
    <row r="21" spans="21:44" x14ac:dyDescent="0.3">
      <c r="AG21" t="s">
        <v>627</v>
      </c>
      <c r="AH21" t="s">
        <v>166</v>
      </c>
      <c r="AI21" t="s">
        <v>627</v>
      </c>
      <c r="AJ21" t="s">
        <v>166</v>
      </c>
      <c r="AK21" t="s">
        <v>166</v>
      </c>
      <c r="AL21" t="s">
        <v>166</v>
      </c>
    </row>
    <row r="22" spans="21:44" x14ac:dyDescent="0.3">
      <c r="AG22" t="s">
        <v>697</v>
      </c>
      <c r="AH22" t="s">
        <v>451</v>
      </c>
      <c r="AI22" t="s">
        <v>697</v>
      </c>
      <c r="AJ22" t="s">
        <v>451</v>
      </c>
      <c r="AK22" t="s">
        <v>451</v>
      </c>
      <c r="AL22" t="s">
        <v>451</v>
      </c>
    </row>
    <row r="23" spans="21:44" x14ac:dyDescent="0.3">
      <c r="AG23" t="s">
        <v>338</v>
      </c>
      <c r="AH23" t="s">
        <v>452</v>
      </c>
      <c r="AI23" t="s">
        <v>338</v>
      </c>
      <c r="AJ23" t="s">
        <v>452</v>
      </c>
      <c r="AK23" t="s">
        <v>452</v>
      </c>
      <c r="AL23" t="s">
        <v>452</v>
      </c>
    </row>
    <row r="24" spans="21:44" x14ac:dyDescent="0.3">
      <c r="AG24" t="s">
        <v>237</v>
      </c>
      <c r="AH24" t="s">
        <v>742</v>
      </c>
      <c r="AI24" t="s">
        <v>237</v>
      </c>
      <c r="AJ24" t="s">
        <v>742</v>
      </c>
      <c r="AK24" t="s">
        <v>742</v>
      </c>
      <c r="AL24" t="s">
        <v>742</v>
      </c>
    </row>
    <row r="25" spans="21:44" x14ac:dyDescent="0.3">
      <c r="AG25" t="s">
        <v>922</v>
      </c>
      <c r="AH25" t="s">
        <v>38</v>
      </c>
      <c r="AI25" t="s">
        <v>922</v>
      </c>
      <c r="AJ25" t="s">
        <v>38</v>
      </c>
      <c r="AK25" t="s">
        <v>38</v>
      </c>
      <c r="AL25" t="s">
        <v>38</v>
      </c>
    </row>
    <row r="26" spans="21:44" x14ac:dyDescent="0.3">
      <c r="AG26" t="s">
        <v>852</v>
      </c>
      <c r="AH26" t="s">
        <v>39</v>
      </c>
      <c r="AI26" t="s">
        <v>852</v>
      </c>
      <c r="AJ26" t="s">
        <v>39</v>
      </c>
      <c r="AK26" t="s">
        <v>39</v>
      </c>
      <c r="AL26" t="s">
        <v>39</v>
      </c>
    </row>
    <row r="27" spans="21:44" x14ac:dyDescent="0.3">
      <c r="AG27" t="s">
        <v>853</v>
      </c>
      <c r="AH27" t="s">
        <v>260</v>
      </c>
      <c r="AI27" t="s">
        <v>853</v>
      </c>
      <c r="AJ27" t="s">
        <v>260</v>
      </c>
      <c r="AK27" t="s">
        <v>260</v>
      </c>
      <c r="AL27" t="s">
        <v>260</v>
      </c>
    </row>
    <row r="28" spans="21:44" x14ac:dyDescent="0.3">
      <c r="AG28" t="s">
        <v>698</v>
      </c>
      <c r="AH28" t="s">
        <v>699</v>
      </c>
      <c r="AI28" t="s">
        <v>698</v>
      </c>
      <c r="AJ28" t="s">
        <v>699</v>
      </c>
      <c r="AK28" t="s">
        <v>699</v>
      </c>
      <c r="AL28" t="s">
        <v>699</v>
      </c>
    </row>
    <row r="29" spans="21:44" x14ac:dyDescent="0.3">
      <c r="AG29" t="s">
        <v>743</v>
      </c>
      <c r="AH29" t="s">
        <v>923</v>
      </c>
      <c r="AI29" t="s">
        <v>743</v>
      </c>
      <c r="AJ29" t="s">
        <v>923</v>
      </c>
      <c r="AK29" t="s">
        <v>923</v>
      </c>
      <c r="AL29" t="s">
        <v>923</v>
      </c>
    </row>
    <row r="30" spans="21:44" x14ac:dyDescent="0.3">
      <c r="AG30" t="s">
        <v>924</v>
      </c>
      <c r="AH30" t="s">
        <v>238</v>
      </c>
      <c r="AI30" t="s">
        <v>924</v>
      </c>
      <c r="AJ30" t="s">
        <v>238</v>
      </c>
      <c r="AK30" t="s">
        <v>238</v>
      </c>
      <c r="AL30" t="s">
        <v>238</v>
      </c>
    </row>
    <row r="31" spans="21:44" x14ac:dyDescent="0.3">
      <c r="AG31" t="s">
        <v>394</v>
      </c>
      <c r="AH31" t="s">
        <v>925</v>
      </c>
      <c r="AI31" t="s">
        <v>394</v>
      </c>
      <c r="AJ31" t="s">
        <v>925</v>
      </c>
      <c r="AK31" t="s">
        <v>925</v>
      </c>
      <c r="AL31" t="s">
        <v>925</v>
      </c>
    </row>
    <row r="32" spans="21:44" x14ac:dyDescent="0.3">
      <c r="AG32" t="s">
        <v>40</v>
      </c>
      <c r="AH32" t="s">
        <v>453</v>
      </c>
      <c r="AI32" t="s">
        <v>40</v>
      </c>
      <c r="AJ32" t="s">
        <v>453</v>
      </c>
      <c r="AK32" t="s">
        <v>453</v>
      </c>
      <c r="AL32" t="s">
        <v>453</v>
      </c>
    </row>
    <row r="33" spans="33:38" x14ac:dyDescent="0.3">
      <c r="AG33" t="s">
        <v>926</v>
      </c>
      <c r="AH33" t="s">
        <v>284</v>
      </c>
      <c r="AI33" t="s">
        <v>926</v>
      </c>
      <c r="AJ33" t="s">
        <v>284</v>
      </c>
      <c r="AK33" t="s">
        <v>284</v>
      </c>
      <c r="AL33" t="s">
        <v>284</v>
      </c>
    </row>
    <row r="34" spans="33:38" x14ac:dyDescent="0.3">
      <c r="AG34" t="s">
        <v>97</v>
      </c>
      <c r="AH34" t="s">
        <v>561</v>
      </c>
      <c r="AI34" t="s">
        <v>97</v>
      </c>
      <c r="AJ34" t="s">
        <v>561</v>
      </c>
      <c r="AK34" t="s">
        <v>561</v>
      </c>
      <c r="AL34" t="s">
        <v>561</v>
      </c>
    </row>
    <row r="35" spans="33:38" x14ac:dyDescent="0.3">
      <c r="AG35" t="s">
        <v>339</v>
      </c>
      <c r="AH35" t="s">
        <v>307</v>
      </c>
      <c r="AI35" t="s">
        <v>339</v>
      </c>
      <c r="AJ35" t="s">
        <v>307</v>
      </c>
      <c r="AK35" t="s">
        <v>307</v>
      </c>
      <c r="AL35" t="s">
        <v>307</v>
      </c>
    </row>
    <row r="36" spans="33:38" x14ac:dyDescent="0.3">
      <c r="AG36" t="s">
        <v>744</v>
      </c>
      <c r="AH36" t="s">
        <v>700</v>
      </c>
      <c r="AI36" t="s">
        <v>744</v>
      </c>
      <c r="AJ36" t="s">
        <v>700</v>
      </c>
      <c r="AK36" t="s">
        <v>700</v>
      </c>
      <c r="AL36" t="s">
        <v>700</v>
      </c>
    </row>
    <row r="37" spans="33:38" x14ac:dyDescent="0.3">
      <c r="AG37" t="s">
        <v>98</v>
      </c>
      <c r="AH37" t="s">
        <v>510</v>
      </c>
      <c r="AI37" t="s">
        <v>98</v>
      </c>
      <c r="AJ37" t="s">
        <v>510</v>
      </c>
      <c r="AK37" t="s">
        <v>510</v>
      </c>
      <c r="AL37" t="s">
        <v>510</v>
      </c>
    </row>
    <row r="38" spans="33:38" x14ac:dyDescent="0.3">
      <c r="AG38" t="s">
        <v>745</v>
      </c>
      <c r="AH38" t="s">
        <v>285</v>
      </c>
      <c r="AI38" t="s">
        <v>745</v>
      </c>
      <c r="AJ38" t="s">
        <v>285</v>
      </c>
      <c r="AK38" t="s">
        <v>285</v>
      </c>
      <c r="AL38" t="s">
        <v>285</v>
      </c>
    </row>
    <row r="39" spans="33:38" x14ac:dyDescent="0.3">
      <c r="AG39" t="s">
        <v>795</v>
      </c>
      <c r="AH39" t="s">
        <v>648</v>
      </c>
      <c r="AI39" t="s">
        <v>795</v>
      </c>
      <c r="AJ39" t="s">
        <v>648</v>
      </c>
      <c r="AK39" t="s">
        <v>648</v>
      </c>
      <c r="AL39" t="s">
        <v>648</v>
      </c>
    </row>
    <row r="40" spans="33:38" x14ac:dyDescent="0.3">
      <c r="AG40" t="s">
        <v>41</v>
      </c>
      <c r="AH40" t="s">
        <v>286</v>
      </c>
      <c r="AI40" t="s">
        <v>41</v>
      </c>
      <c r="AJ40" t="s">
        <v>286</v>
      </c>
      <c r="AK40" t="s">
        <v>286</v>
      </c>
      <c r="AL40" t="s">
        <v>286</v>
      </c>
    </row>
    <row r="41" spans="33:38" x14ac:dyDescent="0.3">
      <c r="AG41" t="s">
        <v>701</v>
      </c>
      <c r="AH41" t="s">
        <v>454</v>
      </c>
      <c r="AI41" t="s">
        <v>701</v>
      </c>
      <c r="AJ41" t="s">
        <v>454</v>
      </c>
      <c r="AK41" t="s">
        <v>454</v>
      </c>
      <c r="AL41" t="s">
        <v>454</v>
      </c>
    </row>
    <row r="42" spans="33:38" x14ac:dyDescent="0.3">
      <c r="AG42" t="s">
        <v>511</v>
      </c>
      <c r="AH42" t="s">
        <v>702</v>
      </c>
      <c r="AI42" t="s">
        <v>511</v>
      </c>
      <c r="AJ42" t="s">
        <v>702</v>
      </c>
      <c r="AK42" t="s">
        <v>702</v>
      </c>
      <c r="AL42" t="s">
        <v>702</v>
      </c>
    </row>
    <row r="43" spans="33:38" x14ac:dyDescent="0.3">
      <c r="AG43" t="s">
        <v>42</v>
      </c>
      <c r="AH43" t="s">
        <v>99</v>
      </c>
      <c r="AI43" t="s">
        <v>42</v>
      </c>
      <c r="AJ43" t="s">
        <v>99</v>
      </c>
      <c r="AK43" t="s">
        <v>99</v>
      </c>
      <c r="AL43" t="s">
        <v>99</v>
      </c>
    </row>
    <row r="44" spans="33:38" x14ac:dyDescent="0.3">
      <c r="AG44" t="s">
        <v>100</v>
      </c>
      <c r="AH44" t="s">
        <v>628</v>
      </c>
      <c r="AI44" t="s">
        <v>100</v>
      </c>
      <c r="AJ44" t="s">
        <v>628</v>
      </c>
      <c r="AK44" t="s">
        <v>628</v>
      </c>
      <c r="AL44" t="s">
        <v>628</v>
      </c>
    </row>
    <row r="45" spans="33:38" x14ac:dyDescent="0.3">
      <c r="AG45" t="s">
        <v>746</v>
      </c>
      <c r="AH45" t="s">
        <v>101</v>
      </c>
      <c r="AI45" t="s">
        <v>746</v>
      </c>
      <c r="AJ45" t="s">
        <v>101</v>
      </c>
      <c r="AK45" t="s">
        <v>101</v>
      </c>
      <c r="AL45" t="s">
        <v>101</v>
      </c>
    </row>
    <row r="46" spans="33:38" x14ac:dyDescent="0.3">
      <c r="AG46" t="s">
        <v>455</v>
      </c>
      <c r="AH46" t="s">
        <v>395</v>
      </c>
      <c r="AI46" t="s">
        <v>455</v>
      </c>
      <c r="AJ46" t="s">
        <v>395</v>
      </c>
      <c r="AK46" t="s">
        <v>395</v>
      </c>
      <c r="AL46" t="s">
        <v>395</v>
      </c>
    </row>
    <row r="47" spans="33:38" x14ac:dyDescent="0.3">
      <c r="AG47" t="s">
        <v>396</v>
      </c>
      <c r="AH47" t="s">
        <v>287</v>
      </c>
      <c r="AI47" t="s">
        <v>396</v>
      </c>
      <c r="AJ47" t="s">
        <v>287</v>
      </c>
      <c r="AK47" t="s">
        <v>287</v>
      </c>
      <c r="AL47" t="s">
        <v>287</v>
      </c>
    </row>
    <row r="48" spans="33:38" x14ac:dyDescent="0.3">
      <c r="AG48" t="s">
        <v>747</v>
      </c>
      <c r="AH48" t="s">
        <v>340</v>
      </c>
      <c r="AI48" t="s">
        <v>747</v>
      </c>
      <c r="AJ48" t="s">
        <v>340</v>
      </c>
      <c r="AK48" t="s">
        <v>340</v>
      </c>
      <c r="AL48" t="s">
        <v>340</v>
      </c>
    </row>
    <row r="49" spans="33:38" x14ac:dyDescent="0.3">
      <c r="AG49" t="s">
        <v>239</v>
      </c>
      <c r="AH49" t="s">
        <v>167</v>
      </c>
      <c r="AI49" t="s">
        <v>239</v>
      </c>
      <c r="AJ49" t="s">
        <v>167</v>
      </c>
      <c r="AK49" t="s">
        <v>167</v>
      </c>
      <c r="AL49" t="s">
        <v>167</v>
      </c>
    </row>
    <row r="50" spans="33:38" x14ac:dyDescent="0.3">
      <c r="AG50" t="s">
        <v>512</v>
      </c>
      <c r="AH50" t="s">
        <v>43</v>
      </c>
      <c r="AI50" t="s">
        <v>512</v>
      </c>
      <c r="AJ50" t="s">
        <v>43</v>
      </c>
      <c r="AK50" t="s">
        <v>43</v>
      </c>
      <c r="AL50" t="s">
        <v>43</v>
      </c>
    </row>
    <row r="51" spans="33:38" x14ac:dyDescent="0.3">
      <c r="AG51" t="s">
        <v>288</v>
      </c>
      <c r="AH51" t="s">
        <v>102</v>
      </c>
      <c r="AI51" t="s">
        <v>288</v>
      </c>
      <c r="AJ51" t="s">
        <v>102</v>
      </c>
      <c r="AK51" t="s">
        <v>102</v>
      </c>
      <c r="AL51" t="s">
        <v>102</v>
      </c>
    </row>
    <row r="52" spans="33:38" x14ac:dyDescent="0.3">
      <c r="AG52" t="s">
        <v>703</v>
      </c>
      <c r="AH52" t="s">
        <v>397</v>
      </c>
      <c r="AI52" t="s">
        <v>703</v>
      </c>
      <c r="AJ52" t="s">
        <v>397</v>
      </c>
      <c r="AK52" t="s">
        <v>397</v>
      </c>
      <c r="AL52" t="s">
        <v>397</v>
      </c>
    </row>
    <row r="53" spans="33:38" x14ac:dyDescent="0.3">
      <c r="AG53" t="s">
        <v>240</v>
      </c>
      <c r="AH53" t="s">
        <v>168</v>
      </c>
      <c r="AI53" t="s">
        <v>240</v>
      </c>
      <c r="AJ53" t="s">
        <v>168</v>
      </c>
      <c r="AK53" t="s">
        <v>168</v>
      </c>
      <c r="AL53" t="s">
        <v>168</v>
      </c>
    </row>
    <row r="54" spans="33:38" x14ac:dyDescent="0.3">
      <c r="AG54" t="s">
        <v>44</v>
      </c>
      <c r="AH54" t="s">
        <v>854</v>
      </c>
      <c r="AI54" t="s">
        <v>44</v>
      </c>
      <c r="AJ54" t="s">
        <v>854</v>
      </c>
      <c r="AK54" t="s">
        <v>854</v>
      </c>
      <c r="AL54" t="s">
        <v>854</v>
      </c>
    </row>
    <row r="55" spans="33:38" x14ac:dyDescent="0.3">
      <c r="AG55" t="s">
        <v>289</v>
      </c>
      <c r="AH55" t="s">
        <v>927</v>
      </c>
      <c r="AI55" t="s">
        <v>289</v>
      </c>
      <c r="AJ55" t="s">
        <v>927</v>
      </c>
      <c r="AK55" t="s">
        <v>927</v>
      </c>
      <c r="AL55" t="s">
        <v>927</v>
      </c>
    </row>
    <row r="56" spans="33:38" x14ac:dyDescent="0.3">
      <c r="AG56" t="s">
        <v>241</v>
      </c>
      <c r="AH56" t="s">
        <v>103</v>
      </c>
      <c r="AI56" t="s">
        <v>241</v>
      </c>
      <c r="AJ56" t="s">
        <v>103</v>
      </c>
      <c r="AK56" t="s">
        <v>103</v>
      </c>
      <c r="AL56" t="s">
        <v>103</v>
      </c>
    </row>
    <row r="57" spans="33:38" x14ac:dyDescent="0.3">
      <c r="AG57" t="s">
        <v>45</v>
      </c>
      <c r="AH57" t="s">
        <v>101</v>
      </c>
      <c r="AI57" t="s">
        <v>45</v>
      </c>
      <c r="AJ57" t="s">
        <v>101</v>
      </c>
      <c r="AK57" t="s">
        <v>101</v>
      </c>
      <c r="AL57" t="s">
        <v>101</v>
      </c>
    </row>
    <row r="58" spans="33:38" x14ac:dyDescent="0.3">
      <c r="AG58" t="s">
        <v>341</v>
      </c>
      <c r="AH58" t="s">
        <v>290</v>
      </c>
      <c r="AI58" t="s">
        <v>341</v>
      </c>
      <c r="AJ58" t="s">
        <v>290</v>
      </c>
      <c r="AK58" t="s">
        <v>290</v>
      </c>
      <c r="AL58" t="s">
        <v>290</v>
      </c>
    </row>
  </sheetData>
  <dataValidations count="13">
    <dataValidation type="list" allowBlank="1" showInputMessage="1" showErrorMessage="1" sqref="B4" xr:uid="{00000000-0002-0000-0200-000000000000}">
      <formula1>ScDForeign16_ValidationDesc</formula1>
    </dataValidation>
    <dataValidation type="date" allowBlank="1" showErrorMessage="1" error="Invalid Date" prompt="Date MM/DD/YYYY" sqref="B5" xr:uid="{00000000-0002-0000-0200-000001000000}">
      <formula1>1</formula1>
      <formula2>73050</formula2>
    </dataValidation>
    <dataValidation type="decimal" allowBlank="1" showErrorMessage="1" error="Invalid dollar amount" prompt="Enter a dollars and cents amount" sqref="B6" xr:uid="{00000000-0002-0000-0200-000002000000}">
      <formula1>-999999999999.99</formula1>
      <formula2>999999999999.99</formula2>
    </dataValidation>
    <dataValidation type="list" allowBlank="1" showInputMessage="1" showErrorMessage="1" sqref="B7" xr:uid="{00000000-0002-0000-0200-000003000000}">
      <formula1>NAICDes2020_ValidationDesc</formula1>
    </dataValidation>
    <dataValidation type="list" allowBlank="1" showInputMessage="1" showErrorMessage="1" sqref="B8" xr:uid="{00000000-0002-0000-0200-000004000000}">
      <formula1>NAICDesModifier2020_ValidationDesc</formula1>
    </dataValidation>
    <dataValidation type="list" allowBlank="1" showInputMessage="1" showErrorMessage="1" sqref="B9" xr:uid="{00000000-0002-0000-0200-000005000000}">
      <formula1>SVOAdminSymbolSCDBond2020_ValidationDesc</formula1>
    </dataValidation>
    <dataValidation type="custom" allowBlank="1" showErrorMessage="1" error="Invalid 12 character AlphaNumeric string" prompt="12 character AlphaNumeric string" sqref="B10" xr:uid="{00000000-0002-0000-0200-000006000000}">
      <formula1>IF(AND(LEN(B10)=12,ISNUMBER(SUMPRODUCT(FIND(MID(B10,ROW(INDIRECT("1:"&amp;12)),1),"0123456789abcdefghijklmnopqrstuvwxyzABCDEFGHIJKLMNOPQRSTUVWXYZ")))),TRUE,FALSE)</formula1>
    </dataValidation>
    <dataValidation type="list" allowBlank="1" showInputMessage="1" showErrorMessage="1" sqref="B11" xr:uid="{00000000-0002-0000-0200-000007000000}">
      <formula1>RelatedParties_ValidationDesc</formula1>
    </dataValidation>
    <dataValidation type="list" allowBlank="1" showInputMessage="1" showErrorMessage="1" sqref="B12" xr:uid="{00000000-0002-0000-0200-000008000000}">
      <formula1>States12_ValidationDesc</formula1>
    </dataValidation>
    <dataValidation type="decimal" allowBlank="1" showErrorMessage="1" error="Invalid 3 decimal number" prompt="Enter a 3 decimal number" sqref="B13" xr:uid="{00000000-0002-0000-0200-000009000000}">
      <formula1>-99999999999.999</formula1>
      <formula2>99999999999.999</formula2>
    </dataValidation>
    <dataValidation type="decimal" allowBlank="1" showErrorMessage="1" error="Invalid 2 decimal number" prompt="Enter a 2 decimal number" sqref="B14" xr:uid="{00000000-0002-0000-0200-00000A000000}">
      <formula1>-999999999999.99</formula1>
      <formula2>999999999999.99</formula2>
    </dataValidation>
    <dataValidation type="list" allowBlank="1" showInputMessage="1" showErrorMessage="1" sqref="B15" xr:uid="{00000000-0002-0000-0200-00000B000000}">
      <formula1>SVOAdminSymbolSCDPS2020_ValidationDesc</formula1>
    </dataValidation>
    <dataValidation type="list" allowBlank="1" showInputMessage="1" showErrorMessage="1" sqref="B16" xr:uid="{00000000-0002-0000-0200-00000C000000}">
      <formula1>SVOAdminSymbolSCDCS2020_ValidationDesc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WrappedLabelHistory xmlns:xsi="http://www.w3.org/2001/XMLSchema-instance" xmlns:xsd="http://www.w3.org/2001/XMLSchema" xmlns="http://www.boldonjames.com/2016/02/Classifier/internal/wrappedLabelHistory">
  <Value>PD94bWwgdmVyc2lvbj0iMS4wIiBlbmNvZGluZz0idXMtYXNjaWkiPz48bGFiZWxIaXN0b3J5IHhtbG5zOnhzaT0iaHR0cDovL3d3dy53My5vcmcvMjAwMS9YTUxTY2hlbWEtaW5zdGFuY2UiIHhtbG5zOnhzZD0iaHR0cDovL3d3dy53My5vcmcvMjAwMS9YTUxTY2hlbWEiIHhtbG5zPSJodHRwOi8vd3d3LmJvbGRvbmphbWVzLmNvbS8yMDE2LzAyL0NsYXNzaWZpZXIvaW50ZXJuYWwvbGFiZWxIaXN0b3J5Ij48aXRlbT48c2lzbCBzaXNsVmVyc2lvbj0iMCIgcG9saWN5PSJhODMxYjcyNC01NjBkLTQxYmItYTdmMC01OTNmMWUxY2YyYzkiIG9yaWdpbj0idXNlclNlbGVjdGVkIj48ZWxlbWVudCB1aWQ9ImlkX2NsYXNzaWZpY2F0aW9uX25vbmJ1c2luZXNzIiB2YWx1ZT0iIiB4bWxucz0iaHR0cDovL3d3dy5ib2xkb25qYW1lcy5jb20vMjAwOC8wMS9zaWUvaW50ZXJuYWwvbGFiZWwiIC8+PGVsZW1lbnQgdWlkPSI3OGNhNzdhMi01YjBmLTRjOGItOWZkMi1lMGQ3NmU3NjEwNGEiIHZhbHVlPSIiIHhtbG5zPSJodHRwOi8vd3d3LmJvbGRvbmphbWVzLmNvbS8yMDA4LzAxL3NpZS9pbnRlcm5hbC9sYWJlbCIgLz48L3Npc2w+PFVzZXJOYW1lPkdFTldPUlRIXDUwMjAwNzM4NzwvVXNlck5hbWU+PERhdGVUaW1lPjUvMTYvMjAyMyA4OjQ3OjAyIFBNPC9EYXRlVGltZT48TGFiZWxTdHJpbmc+VU5SRVNUUklDVEVEPC9MYWJlbFN0cmluZz48L2l0ZW0+PC9sYWJlbEhpc3Rvcnk+</Value>
</WrappedLabelHistory>
</file>

<file path=customXml/item2.xml><?xml version="1.0" encoding="utf-8"?>
<sisl xmlns:xsi="http://www.w3.org/2001/XMLSchema-instance" xmlns:xsd="http://www.w3.org/2001/XMLSchema" xmlns="http://www.boldonjames.com/2008/01/sie/internal/label" sislVersion="0" policy="a831b724-560d-41bb-a7f0-593f1e1cf2c9" origin="userSelected">
  <element uid="id_classification_nonbusiness" value=""/>
  <element uid="78ca77a2-5b0f-4c8b-9fd2-e0d76e76104a" value=""/>
</sisl>
</file>

<file path=customXml/itemProps1.xml><?xml version="1.0" encoding="utf-8"?>
<ds:datastoreItem xmlns:ds="http://schemas.openxmlformats.org/officeDocument/2006/customXml" ds:itemID="{F88D0B4F-7F63-4F1E-9C45-8E07F17CD7D8}">
  <ds:schemaRefs>
    <ds:schemaRef ds:uri="http://www.w3.org/2001/XMLSchema"/>
    <ds:schemaRef ds:uri="http://www.boldonjames.com/2016/02/Classifier/internal/wrappedLabelHistory"/>
  </ds:schemaRefs>
</ds:datastoreItem>
</file>

<file path=customXml/itemProps2.xml><?xml version="1.0" encoding="utf-8"?>
<ds:datastoreItem xmlns:ds="http://schemas.openxmlformats.org/officeDocument/2006/customXml" ds:itemID="{C18060AC-8D91-40C6-9ED2-5D6A3AE090D1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1841</vt:i4>
      </vt:variant>
    </vt:vector>
  </HeadingPairs>
  <TitlesOfParts>
    <vt:vector size="1843" baseType="lpstr">
      <vt:lpstr>EMIC_23Q1_SCDPT3</vt:lpstr>
      <vt:lpstr>EMIC_23Q1_SCDPT4</vt:lpstr>
      <vt:lpstr>DataTypeValidations</vt:lpstr>
      <vt:lpstr>NAICDes2020_LookupCode</vt:lpstr>
      <vt:lpstr>NAICDes2020_LookupDesc</vt:lpstr>
      <vt:lpstr>NAICDes2020_ValidationCode</vt:lpstr>
      <vt:lpstr>NAICDes2020_ValidationDesc</vt:lpstr>
      <vt:lpstr>NAICDesModifier2020_LookupCode</vt:lpstr>
      <vt:lpstr>NAICDesModifier2020_LookupDesc</vt:lpstr>
      <vt:lpstr>NAICDesModifier2020_ValidationCode</vt:lpstr>
      <vt:lpstr>NAICDesModifier2020_ValidationDesc</vt:lpstr>
      <vt:lpstr>EMIC_23Q1_SCDPT3!Print_Area</vt:lpstr>
      <vt:lpstr>EMIC_23Q1_SCDPT4!Print_Area</vt:lpstr>
      <vt:lpstr>RelatedParties_LookupCode</vt:lpstr>
      <vt:lpstr>RelatedParties_LookupDesc</vt:lpstr>
      <vt:lpstr>RelatedParties_ValidationCode</vt:lpstr>
      <vt:lpstr>RelatedParties_ValidationDesc</vt:lpstr>
      <vt:lpstr>ScDForeign16_LookupCode</vt:lpstr>
      <vt:lpstr>ScDForeign16_LookupDesc</vt:lpstr>
      <vt:lpstr>ScDForeign16_ValidationCode</vt:lpstr>
      <vt:lpstr>ScDForeign16_ValidationDesc</vt:lpstr>
      <vt:lpstr>EMIC_23Q1_SCDPT3!SCDPT3_0100000000_1</vt:lpstr>
      <vt:lpstr>EMIC_23Q1_SCDPT3!SCDPT3_0100000000_10.01</vt:lpstr>
      <vt:lpstr>EMIC_23Q1_SCDPT3!SCDPT3_0100000000_10.02</vt:lpstr>
      <vt:lpstr>EMIC_23Q1_SCDPT3!SCDPT3_0100000000_10.03</vt:lpstr>
      <vt:lpstr>EMIC_23Q1_SCDPT3!SCDPT3_0100000000_12</vt:lpstr>
      <vt:lpstr>EMIC_23Q1_SCDPT3!SCDPT3_0100000000_13</vt:lpstr>
      <vt:lpstr>EMIC_23Q1_SCDPT3!SCDPT3_0100000000_14</vt:lpstr>
      <vt:lpstr>EMIC_23Q1_SCDPT3!SCDPT3_0100000000_15</vt:lpstr>
      <vt:lpstr>EMIC_23Q1_SCDPT3!SCDPT3_0100000000_16</vt:lpstr>
      <vt:lpstr>EMIC_23Q1_SCDPT3!SCDPT3_0100000000_17</vt:lpstr>
      <vt:lpstr>EMIC_23Q1_SCDPT3!SCDPT3_0100000000_2</vt:lpstr>
      <vt:lpstr>EMIC_23Q1_SCDPT3!SCDPT3_0100000000_3</vt:lpstr>
      <vt:lpstr>EMIC_23Q1_SCDPT3!SCDPT3_0100000000_4</vt:lpstr>
      <vt:lpstr>EMIC_23Q1_SCDPT3!SCDPT3_0100000000_5</vt:lpstr>
      <vt:lpstr>EMIC_23Q1_SCDPT3!SCDPT3_0100000000_7</vt:lpstr>
      <vt:lpstr>EMIC_23Q1_SCDPT3!SCDPT3_0100000000_8</vt:lpstr>
      <vt:lpstr>EMIC_23Q1_SCDPT3!SCDPT3_0100000000_9</vt:lpstr>
      <vt:lpstr>EMIC_23Q1_SCDPT3!SCDPT3_0100000000_Range</vt:lpstr>
      <vt:lpstr>EMIC_23Q1_SCDPT3!SCDPT3_0109999999_7</vt:lpstr>
      <vt:lpstr>EMIC_23Q1_SCDPT3!SCDPT3_0109999999_8</vt:lpstr>
      <vt:lpstr>EMIC_23Q1_SCDPT3!SCDPT3_0109999999_9</vt:lpstr>
      <vt:lpstr>EMIC_23Q1_SCDPT3!SCDPT3_0300000000_1</vt:lpstr>
      <vt:lpstr>EMIC_23Q1_SCDPT3!SCDPT3_0300000000_10.01</vt:lpstr>
      <vt:lpstr>EMIC_23Q1_SCDPT3!SCDPT3_0300000000_10.02</vt:lpstr>
      <vt:lpstr>EMIC_23Q1_SCDPT3!SCDPT3_0300000000_10.03</vt:lpstr>
      <vt:lpstr>EMIC_23Q1_SCDPT3!SCDPT3_0300000000_12</vt:lpstr>
      <vt:lpstr>EMIC_23Q1_SCDPT3!SCDPT3_0300000000_13</vt:lpstr>
      <vt:lpstr>EMIC_23Q1_SCDPT3!SCDPT3_0300000000_14</vt:lpstr>
      <vt:lpstr>EMIC_23Q1_SCDPT3!SCDPT3_0300000000_15</vt:lpstr>
      <vt:lpstr>EMIC_23Q1_SCDPT3!SCDPT3_0300000000_16</vt:lpstr>
      <vt:lpstr>EMIC_23Q1_SCDPT3!SCDPT3_0300000000_17</vt:lpstr>
      <vt:lpstr>EMIC_23Q1_SCDPT3!SCDPT3_0300000000_2</vt:lpstr>
      <vt:lpstr>EMIC_23Q1_SCDPT3!SCDPT3_0300000000_3</vt:lpstr>
      <vt:lpstr>EMIC_23Q1_SCDPT3!SCDPT3_0300000000_4</vt:lpstr>
      <vt:lpstr>EMIC_23Q1_SCDPT3!SCDPT3_0300000000_5</vt:lpstr>
      <vt:lpstr>EMIC_23Q1_SCDPT3!SCDPT3_0300000000_7</vt:lpstr>
      <vt:lpstr>EMIC_23Q1_SCDPT3!SCDPT3_0300000000_8</vt:lpstr>
      <vt:lpstr>EMIC_23Q1_SCDPT3!SCDPT3_0300000000_9</vt:lpstr>
      <vt:lpstr>EMIC_23Q1_SCDPT3!SCDPT3_0300000000_Range</vt:lpstr>
      <vt:lpstr>EMIC_23Q1_SCDPT3!SCDPT3_0309999999_7</vt:lpstr>
      <vt:lpstr>EMIC_23Q1_SCDPT3!SCDPT3_0309999999_8</vt:lpstr>
      <vt:lpstr>EMIC_23Q1_SCDPT3!SCDPT3_0309999999_9</vt:lpstr>
      <vt:lpstr>EMIC_23Q1_SCDPT3!SCDPT3_0500000000_1</vt:lpstr>
      <vt:lpstr>EMIC_23Q1_SCDPT3!SCDPT3_0500000000_10.01</vt:lpstr>
      <vt:lpstr>EMIC_23Q1_SCDPT3!SCDPT3_0500000000_10.02</vt:lpstr>
      <vt:lpstr>EMIC_23Q1_SCDPT3!SCDPT3_0500000000_10.03</vt:lpstr>
      <vt:lpstr>EMIC_23Q1_SCDPT3!SCDPT3_0500000000_11</vt:lpstr>
      <vt:lpstr>EMIC_23Q1_SCDPT3!SCDPT3_0500000000_12</vt:lpstr>
      <vt:lpstr>EMIC_23Q1_SCDPT3!SCDPT3_0500000000_13</vt:lpstr>
      <vt:lpstr>EMIC_23Q1_SCDPT3!SCDPT3_0500000000_14</vt:lpstr>
      <vt:lpstr>EMIC_23Q1_SCDPT3!SCDPT3_0500000000_15</vt:lpstr>
      <vt:lpstr>EMIC_23Q1_SCDPT3!SCDPT3_0500000000_16</vt:lpstr>
      <vt:lpstr>EMIC_23Q1_SCDPT3!SCDPT3_0500000000_17</vt:lpstr>
      <vt:lpstr>EMIC_23Q1_SCDPT3!SCDPT3_0500000000_2</vt:lpstr>
      <vt:lpstr>EMIC_23Q1_SCDPT3!SCDPT3_0500000000_3</vt:lpstr>
      <vt:lpstr>EMIC_23Q1_SCDPT3!SCDPT3_0500000000_4</vt:lpstr>
      <vt:lpstr>EMIC_23Q1_SCDPT3!SCDPT3_0500000000_5</vt:lpstr>
      <vt:lpstr>EMIC_23Q1_SCDPT3!SCDPT3_0500000000_7</vt:lpstr>
      <vt:lpstr>EMIC_23Q1_SCDPT3!SCDPT3_0500000000_8</vt:lpstr>
      <vt:lpstr>EMIC_23Q1_SCDPT3!SCDPT3_0500000000_9</vt:lpstr>
      <vt:lpstr>EMIC_23Q1_SCDPT3!SCDPT3_0500000000_Range</vt:lpstr>
      <vt:lpstr>EMIC_23Q1_SCDPT3!SCDPT3_0509999999_7</vt:lpstr>
      <vt:lpstr>EMIC_23Q1_SCDPT3!SCDPT3_0509999999_8</vt:lpstr>
      <vt:lpstr>EMIC_23Q1_SCDPT3!SCDPT3_0509999999_9</vt:lpstr>
      <vt:lpstr>EMIC_23Q1_SCDPT3!SCDPT3_0700000000_1</vt:lpstr>
      <vt:lpstr>EMIC_23Q1_SCDPT3!SCDPT3_0700000000_10.01</vt:lpstr>
      <vt:lpstr>EMIC_23Q1_SCDPT3!SCDPT3_0700000000_10.02</vt:lpstr>
      <vt:lpstr>EMIC_23Q1_SCDPT3!SCDPT3_0700000000_10.03</vt:lpstr>
      <vt:lpstr>EMIC_23Q1_SCDPT3!SCDPT3_0700000000_11</vt:lpstr>
      <vt:lpstr>EMIC_23Q1_SCDPT3!SCDPT3_0700000000_12</vt:lpstr>
      <vt:lpstr>EMIC_23Q1_SCDPT3!SCDPT3_0700000000_13</vt:lpstr>
      <vt:lpstr>EMIC_23Q1_SCDPT3!SCDPT3_0700000000_14</vt:lpstr>
      <vt:lpstr>EMIC_23Q1_SCDPT3!SCDPT3_0700000000_15</vt:lpstr>
      <vt:lpstr>EMIC_23Q1_SCDPT3!SCDPT3_0700000000_16</vt:lpstr>
      <vt:lpstr>EMIC_23Q1_SCDPT3!SCDPT3_0700000000_17</vt:lpstr>
      <vt:lpstr>EMIC_23Q1_SCDPT3!SCDPT3_0700000000_2</vt:lpstr>
      <vt:lpstr>EMIC_23Q1_SCDPT3!SCDPT3_0700000000_3</vt:lpstr>
      <vt:lpstr>EMIC_23Q1_SCDPT3!SCDPT3_0700000000_4</vt:lpstr>
      <vt:lpstr>EMIC_23Q1_SCDPT3!SCDPT3_0700000000_5</vt:lpstr>
      <vt:lpstr>EMIC_23Q1_SCDPT3!SCDPT3_0700000000_7</vt:lpstr>
      <vt:lpstr>EMIC_23Q1_SCDPT3!SCDPT3_0700000000_8</vt:lpstr>
      <vt:lpstr>EMIC_23Q1_SCDPT3!SCDPT3_0700000000_9</vt:lpstr>
      <vt:lpstr>EMIC_23Q1_SCDPT3!SCDPT3_0700000000_Range</vt:lpstr>
      <vt:lpstr>EMIC_23Q1_SCDPT3!SCDPT3_0709999999_7</vt:lpstr>
      <vt:lpstr>EMIC_23Q1_SCDPT3!SCDPT3_0709999999_8</vt:lpstr>
      <vt:lpstr>EMIC_23Q1_SCDPT3!SCDPT3_0709999999_9</vt:lpstr>
      <vt:lpstr>EMIC_23Q1_SCDPT3!SCDPT3_0900000000_1</vt:lpstr>
      <vt:lpstr>EMIC_23Q1_SCDPT3!SCDPT3_0900000000_10.01</vt:lpstr>
      <vt:lpstr>EMIC_23Q1_SCDPT3!SCDPT3_0900000000_10.02</vt:lpstr>
      <vt:lpstr>EMIC_23Q1_SCDPT3!SCDPT3_0900000000_10.03</vt:lpstr>
      <vt:lpstr>EMIC_23Q1_SCDPT3!SCDPT3_0900000000_11</vt:lpstr>
      <vt:lpstr>EMIC_23Q1_SCDPT3!SCDPT3_0900000000_12</vt:lpstr>
      <vt:lpstr>EMIC_23Q1_SCDPT3!SCDPT3_0900000000_13</vt:lpstr>
      <vt:lpstr>EMIC_23Q1_SCDPT3!SCDPT3_0900000000_14</vt:lpstr>
      <vt:lpstr>EMIC_23Q1_SCDPT3!SCDPT3_0900000000_15</vt:lpstr>
      <vt:lpstr>EMIC_23Q1_SCDPT3!SCDPT3_0900000000_16</vt:lpstr>
      <vt:lpstr>EMIC_23Q1_SCDPT3!SCDPT3_0900000000_17</vt:lpstr>
      <vt:lpstr>EMIC_23Q1_SCDPT3!SCDPT3_0900000000_2</vt:lpstr>
      <vt:lpstr>EMIC_23Q1_SCDPT3!SCDPT3_0900000000_3</vt:lpstr>
      <vt:lpstr>EMIC_23Q1_SCDPT3!SCDPT3_0900000000_4</vt:lpstr>
      <vt:lpstr>EMIC_23Q1_SCDPT3!SCDPT3_0900000000_5</vt:lpstr>
      <vt:lpstr>EMIC_23Q1_SCDPT3!SCDPT3_0900000000_7</vt:lpstr>
      <vt:lpstr>EMIC_23Q1_SCDPT3!SCDPT3_0900000000_8</vt:lpstr>
      <vt:lpstr>EMIC_23Q1_SCDPT3!SCDPT3_0900000000_9</vt:lpstr>
      <vt:lpstr>EMIC_23Q1_SCDPT3!SCDPT3_0900000000_Range</vt:lpstr>
      <vt:lpstr>EMIC_23Q1_SCDPT3!SCDPT3_0909999999_7</vt:lpstr>
      <vt:lpstr>EMIC_23Q1_SCDPT3!SCDPT3_0909999999_8</vt:lpstr>
      <vt:lpstr>EMIC_23Q1_SCDPT3!SCDPT3_0909999999_9</vt:lpstr>
      <vt:lpstr>EMIC_23Q1_SCDPT3!SCDPT3_1100000000_Range</vt:lpstr>
      <vt:lpstr>EMIC_23Q1_SCDPT3!SCDPT3_1100000001_1</vt:lpstr>
      <vt:lpstr>EMIC_23Q1_SCDPT3!SCDPT3_1100000001_10.01</vt:lpstr>
      <vt:lpstr>EMIC_23Q1_SCDPT3!SCDPT3_1100000001_10.02</vt:lpstr>
      <vt:lpstr>EMIC_23Q1_SCDPT3!SCDPT3_1100000001_10.03</vt:lpstr>
      <vt:lpstr>EMIC_23Q1_SCDPT3!SCDPT3_1100000001_12</vt:lpstr>
      <vt:lpstr>EMIC_23Q1_SCDPT3!SCDPT3_1100000001_13</vt:lpstr>
      <vt:lpstr>EMIC_23Q1_SCDPT3!SCDPT3_1100000001_14</vt:lpstr>
      <vt:lpstr>EMIC_23Q1_SCDPT3!SCDPT3_1100000001_15</vt:lpstr>
      <vt:lpstr>EMIC_23Q1_SCDPT3!SCDPT3_1100000001_16</vt:lpstr>
      <vt:lpstr>EMIC_23Q1_SCDPT3!SCDPT3_1100000001_17</vt:lpstr>
      <vt:lpstr>EMIC_23Q1_SCDPT3!SCDPT3_1100000001_2</vt:lpstr>
      <vt:lpstr>EMIC_23Q1_SCDPT3!SCDPT3_1100000001_3</vt:lpstr>
      <vt:lpstr>EMIC_23Q1_SCDPT3!SCDPT3_1100000001_4</vt:lpstr>
      <vt:lpstr>EMIC_23Q1_SCDPT3!SCDPT3_1100000001_5</vt:lpstr>
      <vt:lpstr>EMIC_23Q1_SCDPT3!SCDPT3_1100000001_7</vt:lpstr>
      <vt:lpstr>EMIC_23Q1_SCDPT3!SCDPT3_1100000001_8</vt:lpstr>
      <vt:lpstr>EMIC_23Q1_SCDPT3!SCDPT3_1100000001_9</vt:lpstr>
      <vt:lpstr>EMIC_23Q1_SCDPT3!SCDPT3_1100000026_1</vt:lpstr>
      <vt:lpstr>EMIC_23Q1_SCDPT3!SCDPT3_1100000026_10.01</vt:lpstr>
      <vt:lpstr>EMIC_23Q1_SCDPT3!SCDPT3_1100000026_10.02</vt:lpstr>
      <vt:lpstr>EMIC_23Q1_SCDPT3!SCDPT3_1100000026_10.03</vt:lpstr>
      <vt:lpstr>EMIC_23Q1_SCDPT3!SCDPT3_1100000026_12</vt:lpstr>
      <vt:lpstr>EMIC_23Q1_SCDPT3!SCDPT3_1100000026_13</vt:lpstr>
      <vt:lpstr>EMIC_23Q1_SCDPT3!SCDPT3_1100000026_14</vt:lpstr>
      <vt:lpstr>EMIC_23Q1_SCDPT3!SCDPT3_1100000026_15</vt:lpstr>
      <vt:lpstr>EMIC_23Q1_SCDPT3!SCDPT3_1100000026_16</vt:lpstr>
      <vt:lpstr>EMIC_23Q1_SCDPT3!SCDPT3_1100000026_17</vt:lpstr>
      <vt:lpstr>EMIC_23Q1_SCDPT3!SCDPT3_1100000026_2</vt:lpstr>
      <vt:lpstr>EMIC_23Q1_SCDPT3!SCDPT3_1100000026_3</vt:lpstr>
      <vt:lpstr>EMIC_23Q1_SCDPT3!SCDPT3_1100000026_4</vt:lpstr>
      <vt:lpstr>EMIC_23Q1_SCDPT3!SCDPT3_1100000026_5</vt:lpstr>
      <vt:lpstr>EMIC_23Q1_SCDPT3!SCDPT3_1100000026_7</vt:lpstr>
      <vt:lpstr>EMIC_23Q1_SCDPT3!SCDPT3_1100000026_8</vt:lpstr>
      <vt:lpstr>EMIC_23Q1_SCDPT3!SCDPT3_1100000026_9</vt:lpstr>
      <vt:lpstr>EMIC_23Q1_SCDPT3!SCDPT3_1109999999_7</vt:lpstr>
      <vt:lpstr>EMIC_23Q1_SCDPT3!SCDPT3_1109999999_8</vt:lpstr>
      <vt:lpstr>EMIC_23Q1_SCDPT3!SCDPT3_1109999999_9</vt:lpstr>
      <vt:lpstr>EMIC_23Q1_SCDPT3!SCDPT3_1300000000_1</vt:lpstr>
      <vt:lpstr>EMIC_23Q1_SCDPT3!SCDPT3_1300000000_10.01</vt:lpstr>
      <vt:lpstr>EMIC_23Q1_SCDPT3!SCDPT3_1300000000_10.02</vt:lpstr>
      <vt:lpstr>EMIC_23Q1_SCDPT3!SCDPT3_1300000000_10.03</vt:lpstr>
      <vt:lpstr>EMIC_23Q1_SCDPT3!SCDPT3_1300000000_12</vt:lpstr>
      <vt:lpstr>EMIC_23Q1_SCDPT3!SCDPT3_1300000000_13</vt:lpstr>
      <vt:lpstr>EMIC_23Q1_SCDPT3!SCDPT3_1300000000_14</vt:lpstr>
      <vt:lpstr>EMIC_23Q1_SCDPT3!SCDPT3_1300000000_15</vt:lpstr>
      <vt:lpstr>EMIC_23Q1_SCDPT3!SCDPT3_1300000000_16</vt:lpstr>
      <vt:lpstr>EMIC_23Q1_SCDPT3!SCDPT3_1300000000_17</vt:lpstr>
      <vt:lpstr>EMIC_23Q1_SCDPT3!SCDPT3_1300000000_2</vt:lpstr>
      <vt:lpstr>EMIC_23Q1_SCDPT3!SCDPT3_1300000000_3</vt:lpstr>
      <vt:lpstr>EMIC_23Q1_SCDPT3!SCDPT3_1300000000_4</vt:lpstr>
      <vt:lpstr>EMIC_23Q1_SCDPT3!SCDPT3_1300000000_5</vt:lpstr>
      <vt:lpstr>EMIC_23Q1_SCDPT3!SCDPT3_1300000000_7</vt:lpstr>
      <vt:lpstr>EMIC_23Q1_SCDPT3!SCDPT3_1300000000_8</vt:lpstr>
      <vt:lpstr>EMIC_23Q1_SCDPT3!SCDPT3_1300000000_9</vt:lpstr>
      <vt:lpstr>EMIC_23Q1_SCDPT3!SCDPT3_1300000000_Range</vt:lpstr>
      <vt:lpstr>EMIC_23Q1_SCDPT3!SCDPT3_1309999999_7</vt:lpstr>
      <vt:lpstr>EMIC_23Q1_SCDPT3!SCDPT3_1309999999_8</vt:lpstr>
      <vt:lpstr>EMIC_23Q1_SCDPT3!SCDPT3_1309999999_9</vt:lpstr>
      <vt:lpstr>EMIC_23Q1_SCDPT3!SCDPT3_1500000000_1</vt:lpstr>
      <vt:lpstr>EMIC_23Q1_SCDPT3!SCDPT3_1500000000_10.01</vt:lpstr>
      <vt:lpstr>EMIC_23Q1_SCDPT3!SCDPT3_1500000000_10.02</vt:lpstr>
      <vt:lpstr>EMIC_23Q1_SCDPT3!SCDPT3_1500000000_10.03</vt:lpstr>
      <vt:lpstr>EMIC_23Q1_SCDPT3!SCDPT3_1500000000_12</vt:lpstr>
      <vt:lpstr>EMIC_23Q1_SCDPT3!SCDPT3_1500000000_13</vt:lpstr>
      <vt:lpstr>EMIC_23Q1_SCDPT3!SCDPT3_1500000000_14</vt:lpstr>
      <vt:lpstr>EMIC_23Q1_SCDPT3!SCDPT3_1500000000_15</vt:lpstr>
      <vt:lpstr>EMIC_23Q1_SCDPT3!SCDPT3_1500000000_16</vt:lpstr>
      <vt:lpstr>EMIC_23Q1_SCDPT3!SCDPT3_1500000000_17</vt:lpstr>
      <vt:lpstr>EMIC_23Q1_SCDPT3!SCDPT3_1500000000_2</vt:lpstr>
      <vt:lpstr>EMIC_23Q1_SCDPT3!SCDPT3_1500000000_3</vt:lpstr>
      <vt:lpstr>EMIC_23Q1_SCDPT3!SCDPT3_1500000000_4</vt:lpstr>
      <vt:lpstr>EMIC_23Q1_SCDPT3!SCDPT3_1500000000_5</vt:lpstr>
      <vt:lpstr>EMIC_23Q1_SCDPT3!SCDPT3_1500000000_7</vt:lpstr>
      <vt:lpstr>EMIC_23Q1_SCDPT3!SCDPT3_1500000000_8</vt:lpstr>
      <vt:lpstr>EMIC_23Q1_SCDPT3!SCDPT3_1500000000_9</vt:lpstr>
      <vt:lpstr>EMIC_23Q1_SCDPT3!SCDPT3_1500000000_Range</vt:lpstr>
      <vt:lpstr>EMIC_23Q1_SCDPT3!SCDPT3_1509999999_7</vt:lpstr>
      <vt:lpstr>EMIC_23Q1_SCDPT3!SCDPT3_1509999999_8</vt:lpstr>
      <vt:lpstr>EMIC_23Q1_SCDPT3!SCDPT3_1509999999_9</vt:lpstr>
      <vt:lpstr>EMIC_23Q1_SCDPT3!SCDPT3_1610000000_1</vt:lpstr>
      <vt:lpstr>EMIC_23Q1_SCDPT3!SCDPT3_1610000000_10.01</vt:lpstr>
      <vt:lpstr>EMIC_23Q1_SCDPT3!SCDPT3_1610000000_10.02</vt:lpstr>
      <vt:lpstr>EMIC_23Q1_SCDPT3!SCDPT3_1610000000_10.03</vt:lpstr>
      <vt:lpstr>EMIC_23Q1_SCDPT3!SCDPT3_1610000000_12</vt:lpstr>
      <vt:lpstr>EMIC_23Q1_SCDPT3!SCDPT3_1610000000_13</vt:lpstr>
      <vt:lpstr>EMIC_23Q1_SCDPT3!SCDPT3_1610000000_14</vt:lpstr>
      <vt:lpstr>EMIC_23Q1_SCDPT3!SCDPT3_1610000000_15</vt:lpstr>
      <vt:lpstr>EMIC_23Q1_SCDPT3!SCDPT3_1610000000_16</vt:lpstr>
      <vt:lpstr>EMIC_23Q1_SCDPT3!SCDPT3_1610000000_17</vt:lpstr>
      <vt:lpstr>EMIC_23Q1_SCDPT3!SCDPT3_1610000000_2</vt:lpstr>
      <vt:lpstr>EMIC_23Q1_SCDPT3!SCDPT3_1610000000_3</vt:lpstr>
      <vt:lpstr>EMIC_23Q1_SCDPT3!SCDPT3_1610000000_4</vt:lpstr>
      <vt:lpstr>EMIC_23Q1_SCDPT3!SCDPT3_1610000000_5</vt:lpstr>
      <vt:lpstr>EMIC_23Q1_SCDPT3!SCDPT3_1610000000_6</vt:lpstr>
      <vt:lpstr>EMIC_23Q1_SCDPT3!SCDPT3_1610000000_7</vt:lpstr>
      <vt:lpstr>EMIC_23Q1_SCDPT3!SCDPT3_1610000000_8</vt:lpstr>
      <vt:lpstr>EMIC_23Q1_SCDPT3!SCDPT3_1610000000_9</vt:lpstr>
      <vt:lpstr>EMIC_23Q1_SCDPT3!SCDPT3_1610000000_Range</vt:lpstr>
      <vt:lpstr>EMIC_23Q1_SCDPT3!SCDPT3_1619999999_7</vt:lpstr>
      <vt:lpstr>EMIC_23Q1_SCDPT3!SCDPT3_1619999999_8</vt:lpstr>
      <vt:lpstr>EMIC_23Q1_SCDPT3!SCDPT3_1619999999_9</vt:lpstr>
      <vt:lpstr>EMIC_23Q1_SCDPT3!SCDPT3_1900000000_1</vt:lpstr>
      <vt:lpstr>EMIC_23Q1_SCDPT3!SCDPT3_1900000000_10.01</vt:lpstr>
      <vt:lpstr>EMIC_23Q1_SCDPT3!SCDPT3_1900000000_10.02</vt:lpstr>
      <vt:lpstr>EMIC_23Q1_SCDPT3!SCDPT3_1900000000_10.03</vt:lpstr>
      <vt:lpstr>EMIC_23Q1_SCDPT3!SCDPT3_1900000000_12</vt:lpstr>
      <vt:lpstr>EMIC_23Q1_SCDPT3!SCDPT3_1900000000_13</vt:lpstr>
      <vt:lpstr>EMIC_23Q1_SCDPT3!SCDPT3_1900000000_14</vt:lpstr>
      <vt:lpstr>EMIC_23Q1_SCDPT3!SCDPT3_1900000000_15</vt:lpstr>
      <vt:lpstr>EMIC_23Q1_SCDPT3!SCDPT3_1900000000_16</vt:lpstr>
      <vt:lpstr>EMIC_23Q1_SCDPT3!SCDPT3_1900000000_17</vt:lpstr>
      <vt:lpstr>EMIC_23Q1_SCDPT3!SCDPT3_1900000000_2</vt:lpstr>
      <vt:lpstr>EMIC_23Q1_SCDPT3!SCDPT3_1900000000_3</vt:lpstr>
      <vt:lpstr>EMIC_23Q1_SCDPT3!SCDPT3_1900000000_4</vt:lpstr>
      <vt:lpstr>EMIC_23Q1_SCDPT3!SCDPT3_1900000000_5</vt:lpstr>
      <vt:lpstr>EMIC_23Q1_SCDPT3!SCDPT3_1900000000_7</vt:lpstr>
      <vt:lpstr>EMIC_23Q1_SCDPT3!SCDPT3_1900000000_8</vt:lpstr>
      <vt:lpstr>EMIC_23Q1_SCDPT3!SCDPT3_1900000000_9</vt:lpstr>
      <vt:lpstr>EMIC_23Q1_SCDPT3!SCDPT3_1900000000_Range</vt:lpstr>
      <vt:lpstr>EMIC_23Q1_SCDPT3!SCDPT3_1909999999_7</vt:lpstr>
      <vt:lpstr>EMIC_23Q1_SCDPT3!SCDPT3_1909999999_8</vt:lpstr>
      <vt:lpstr>EMIC_23Q1_SCDPT3!SCDPT3_1909999999_9</vt:lpstr>
      <vt:lpstr>EMIC_23Q1_SCDPT3!SCDPT3_2010000000_1</vt:lpstr>
      <vt:lpstr>EMIC_23Q1_SCDPT3!SCDPT3_2010000000_10.01</vt:lpstr>
      <vt:lpstr>EMIC_23Q1_SCDPT3!SCDPT3_2010000000_10.02</vt:lpstr>
      <vt:lpstr>EMIC_23Q1_SCDPT3!SCDPT3_2010000000_10.03</vt:lpstr>
      <vt:lpstr>EMIC_23Q1_SCDPT3!SCDPT3_2010000000_12</vt:lpstr>
      <vt:lpstr>EMIC_23Q1_SCDPT3!SCDPT3_2010000000_13</vt:lpstr>
      <vt:lpstr>EMIC_23Q1_SCDPT3!SCDPT3_2010000000_14</vt:lpstr>
      <vt:lpstr>EMIC_23Q1_SCDPT3!SCDPT3_2010000000_15</vt:lpstr>
      <vt:lpstr>EMIC_23Q1_SCDPT3!SCDPT3_2010000000_16</vt:lpstr>
      <vt:lpstr>EMIC_23Q1_SCDPT3!SCDPT3_2010000000_17</vt:lpstr>
      <vt:lpstr>EMIC_23Q1_SCDPT3!SCDPT3_2010000000_2</vt:lpstr>
      <vt:lpstr>EMIC_23Q1_SCDPT3!SCDPT3_2010000000_3</vt:lpstr>
      <vt:lpstr>EMIC_23Q1_SCDPT3!SCDPT3_2010000000_4</vt:lpstr>
      <vt:lpstr>EMIC_23Q1_SCDPT3!SCDPT3_2010000000_5</vt:lpstr>
      <vt:lpstr>EMIC_23Q1_SCDPT3!SCDPT3_2010000000_7</vt:lpstr>
      <vt:lpstr>EMIC_23Q1_SCDPT3!SCDPT3_2010000000_8</vt:lpstr>
      <vt:lpstr>EMIC_23Q1_SCDPT3!SCDPT3_2010000000_9</vt:lpstr>
      <vt:lpstr>EMIC_23Q1_SCDPT3!SCDPT3_2010000000_Range</vt:lpstr>
      <vt:lpstr>EMIC_23Q1_SCDPT3!SCDPT3_2019999999_7</vt:lpstr>
      <vt:lpstr>EMIC_23Q1_SCDPT3!SCDPT3_2019999999_8</vt:lpstr>
      <vt:lpstr>EMIC_23Q1_SCDPT3!SCDPT3_2019999999_9</vt:lpstr>
      <vt:lpstr>EMIC_23Q1_SCDPT3!SCDPT3_2509999997_7</vt:lpstr>
      <vt:lpstr>EMIC_23Q1_SCDPT3!SCDPT3_2509999997_8</vt:lpstr>
      <vt:lpstr>EMIC_23Q1_SCDPT3!SCDPT3_2509999997_9</vt:lpstr>
      <vt:lpstr>EMIC_23Q1_SCDPT3!SCDPT3_2509999999_7</vt:lpstr>
      <vt:lpstr>EMIC_23Q1_SCDPT3!SCDPT3_2509999999_8</vt:lpstr>
      <vt:lpstr>EMIC_23Q1_SCDPT3!SCDPT3_2509999999_9</vt:lpstr>
      <vt:lpstr>EMIC_23Q1_SCDPT3!SCDPT3_4010000000_1</vt:lpstr>
      <vt:lpstr>EMIC_23Q1_SCDPT3!SCDPT3_4010000000_10.01</vt:lpstr>
      <vt:lpstr>EMIC_23Q1_SCDPT3!SCDPT3_4010000000_10.02</vt:lpstr>
      <vt:lpstr>EMIC_23Q1_SCDPT3!SCDPT3_4010000000_10.03</vt:lpstr>
      <vt:lpstr>EMIC_23Q1_SCDPT3!SCDPT3_4010000000_12</vt:lpstr>
      <vt:lpstr>EMIC_23Q1_SCDPT3!SCDPT3_4010000000_13</vt:lpstr>
      <vt:lpstr>EMIC_23Q1_SCDPT3!SCDPT3_4010000000_14</vt:lpstr>
      <vt:lpstr>EMIC_23Q1_SCDPT3!SCDPT3_4010000000_15</vt:lpstr>
      <vt:lpstr>EMIC_23Q1_SCDPT3!SCDPT3_4010000000_16</vt:lpstr>
      <vt:lpstr>EMIC_23Q1_SCDPT3!SCDPT3_4010000000_17</vt:lpstr>
      <vt:lpstr>EMIC_23Q1_SCDPT3!SCDPT3_4010000000_2</vt:lpstr>
      <vt:lpstr>EMIC_23Q1_SCDPT3!SCDPT3_4010000000_3</vt:lpstr>
      <vt:lpstr>EMIC_23Q1_SCDPT3!SCDPT3_4010000000_4</vt:lpstr>
      <vt:lpstr>EMIC_23Q1_SCDPT3!SCDPT3_4010000000_5</vt:lpstr>
      <vt:lpstr>EMIC_23Q1_SCDPT3!SCDPT3_4010000000_6</vt:lpstr>
      <vt:lpstr>EMIC_23Q1_SCDPT3!SCDPT3_4010000000_7</vt:lpstr>
      <vt:lpstr>EMIC_23Q1_SCDPT3!SCDPT3_4010000000_8</vt:lpstr>
      <vt:lpstr>EMIC_23Q1_SCDPT3!SCDPT3_4010000000_9</vt:lpstr>
      <vt:lpstr>EMIC_23Q1_SCDPT3!SCDPT3_4010000000_Range</vt:lpstr>
      <vt:lpstr>EMIC_23Q1_SCDPT3!SCDPT3_4019999999_7</vt:lpstr>
      <vt:lpstr>EMIC_23Q1_SCDPT3!SCDPT3_4019999999_9</vt:lpstr>
      <vt:lpstr>EMIC_23Q1_SCDPT3!SCDPT3_4020000000_1</vt:lpstr>
      <vt:lpstr>EMIC_23Q1_SCDPT3!SCDPT3_4020000000_10.01</vt:lpstr>
      <vt:lpstr>EMIC_23Q1_SCDPT3!SCDPT3_4020000000_10.02</vt:lpstr>
      <vt:lpstr>EMIC_23Q1_SCDPT3!SCDPT3_4020000000_10.03</vt:lpstr>
      <vt:lpstr>EMIC_23Q1_SCDPT3!SCDPT3_4020000000_12</vt:lpstr>
      <vt:lpstr>EMIC_23Q1_SCDPT3!SCDPT3_4020000000_13</vt:lpstr>
      <vt:lpstr>EMIC_23Q1_SCDPT3!SCDPT3_4020000000_14</vt:lpstr>
      <vt:lpstr>EMIC_23Q1_SCDPT3!SCDPT3_4020000000_15</vt:lpstr>
      <vt:lpstr>EMIC_23Q1_SCDPT3!SCDPT3_4020000000_16</vt:lpstr>
      <vt:lpstr>EMIC_23Q1_SCDPT3!SCDPT3_4020000000_17</vt:lpstr>
      <vt:lpstr>EMIC_23Q1_SCDPT3!SCDPT3_4020000000_2</vt:lpstr>
      <vt:lpstr>EMIC_23Q1_SCDPT3!SCDPT3_4020000000_3</vt:lpstr>
      <vt:lpstr>EMIC_23Q1_SCDPT3!SCDPT3_4020000000_4</vt:lpstr>
      <vt:lpstr>EMIC_23Q1_SCDPT3!SCDPT3_4020000000_5</vt:lpstr>
      <vt:lpstr>EMIC_23Q1_SCDPT3!SCDPT3_4020000000_6</vt:lpstr>
      <vt:lpstr>EMIC_23Q1_SCDPT3!SCDPT3_4020000000_7</vt:lpstr>
      <vt:lpstr>EMIC_23Q1_SCDPT3!SCDPT3_4020000000_8</vt:lpstr>
      <vt:lpstr>EMIC_23Q1_SCDPT3!SCDPT3_4020000000_9</vt:lpstr>
      <vt:lpstr>EMIC_23Q1_SCDPT3!SCDPT3_4020000000_Range</vt:lpstr>
      <vt:lpstr>EMIC_23Q1_SCDPT3!SCDPT3_4029999999_7</vt:lpstr>
      <vt:lpstr>EMIC_23Q1_SCDPT3!SCDPT3_4029999999_9</vt:lpstr>
      <vt:lpstr>EMIC_23Q1_SCDPT3!SCDPT3_4310000000_1</vt:lpstr>
      <vt:lpstr>EMIC_23Q1_SCDPT3!SCDPT3_4310000000_10.01</vt:lpstr>
      <vt:lpstr>EMIC_23Q1_SCDPT3!SCDPT3_4310000000_10.02</vt:lpstr>
      <vt:lpstr>EMIC_23Q1_SCDPT3!SCDPT3_4310000000_10.03</vt:lpstr>
      <vt:lpstr>EMIC_23Q1_SCDPT3!SCDPT3_4310000000_12</vt:lpstr>
      <vt:lpstr>EMIC_23Q1_SCDPT3!SCDPT3_4310000000_13</vt:lpstr>
      <vt:lpstr>EMIC_23Q1_SCDPT3!SCDPT3_4310000000_14</vt:lpstr>
      <vt:lpstr>EMIC_23Q1_SCDPT3!SCDPT3_4310000000_15</vt:lpstr>
      <vt:lpstr>EMIC_23Q1_SCDPT3!SCDPT3_4310000000_16</vt:lpstr>
      <vt:lpstr>EMIC_23Q1_SCDPT3!SCDPT3_4310000000_17</vt:lpstr>
      <vt:lpstr>EMIC_23Q1_SCDPT3!SCDPT3_4310000000_2</vt:lpstr>
      <vt:lpstr>EMIC_23Q1_SCDPT3!SCDPT3_4310000000_3</vt:lpstr>
      <vt:lpstr>EMIC_23Q1_SCDPT3!SCDPT3_4310000000_4</vt:lpstr>
      <vt:lpstr>EMIC_23Q1_SCDPT3!SCDPT3_4310000000_5</vt:lpstr>
      <vt:lpstr>EMIC_23Q1_SCDPT3!SCDPT3_4310000000_6</vt:lpstr>
      <vt:lpstr>EMIC_23Q1_SCDPT3!SCDPT3_4310000000_7</vt:lpstr>
      <vt:lpstr>EMIC_23Q1_SCDPT3!SCDPT3_4310000000_8</vt:lpstr>
      <vt:lpstr>EMIC_23Q1_SCDPT3!SCDPT3_4310000000_9</vt:lpstr>
      <vt:lpstr>EMIC_23Q1_SCDPT3!SCDPT3_4310000000_Range</vt:lpstr>
      <vt:lpstr>EMIC_23Q1_SCDPT3!SCDPT3_4319999999_7</vt:lpstr>
      <vt:lpstr>EMIC_23Q1_SCDPT3!SCDPT3_4319999999_9</vt:lpstr>
      <vt:lpstr>EMIC_23Q1_SCDPT3!SCDPT3_4320000000_1</vt:lpstr>
      <vt:lpstr>EMIC_23Q1_SCDPT3!SCDPT3_4320000000_10.01</vt:lpstr>
      <vt:lpstr>EMIC_23Q1_SCDPT3!SCDPT3_4320000000_10.02</vt:lpstr>
      <vt:lpstr>EMIC_23Q1_SCDPT3!SCDPT3_4320000000_10.03</vt:lpstr>
      <vt:lpstr>EMIC_23Q1_SCDPT3!SCDPT3_4320000000_12</vt:lpstr>
      <vt:lpstr>EMIC_23Q1_SCDPT3!SCDPT3_4320000000_13</vt:lpstr>
      <vt:lpstr>EMIC_23Q1_SCDPT3!SCDPT3_4320000000_14</vt:lpstr>
      <vt:lpstr>EMIC_23Q1_SCDPT3!SCDPT3_4320000000_15</vt:lpstr>
      <vt:lpstr>EMIC_23Q1_SCDPT3!SCDPT3_4320000000_16</vt:lpstr>
      <vt:lpstr>EMIC_23Q1_SCDPT3!SCDPT3_4320000000_17</vt:lpstr>
      <vt:lpstr>EMIC_23Q1_SCDPT3!SCDPT3_4320000000_2</vt:lpstr>
      <vt:lpstr>EMIC_23Q1_SCDPT3!SCDPT3_4320000000_3</vt:lpstr>
      <vt:lpstr>EMIC_23Q1_SCDPT3!SCDPT3_4320000000_4</vt:lpstr>
      <vt:lpstr>EMIC_23Q1_SCDPT3!SCDPT3_4320000000_5</vt:lpstr>
      <vt:lpstr>EMIC_23Q1_SCDPT3!SCDPT3_4320000000_6</vt:lpstr>
      <vt:lpstr>EMIC_23Q1_SCDPT3!SCDPT3_4320000000_7</vt:lpstr>
      <vt:lpstr>EMIC_23Q1_SCDPT3!SCDPT3_4320000000_8</vt:lpstr>
      <vt:lpstr>EMIC_23Q1_SCDPT3!SCDPT3_4320000000_9</vt:lpstr>
      <vt:lpstr>EMIC_23Q1_SCDPT3!SCDPT3_4320000000_Range</vt:lpstr>
      <vt:lpstr>EMIC_23Q1_SCDPT3!SCDPT3_4329999999_7</vt:lpstr>
      <vt:lpstr>EMIC_23Q1_SCDPT3!SCDPT3_4329999999_9</vt:lpstr>
      <vt:lpstr>EMIC_23Q1_SCDPT3!SCDPT3_4509999997_7</vt:lpstr>
      <vt:lpstr>EMIC_23Q1_SCDPT3!SCDPT3_4509999997_9</vt:lpstr>
      <vt:lpstr>EMIC_23Q1_SCDPT3!SCDPT3_4509999999_7</vt:lpstr>
      <vt:lpstr>EMIC_23Q1_SCDPT3!SCDPT3_4509999999_9</vt:lpstr>
      <vt:lpstr>EMIC_23Q1_SCDPT3!SCDPT3_5010000000_1</vt:lpstr>
      <vt:lpstr>EMIC_23Q1_SCDPT3!SCDPT3_5010000000_12</vt:lpstr>
      <vt:lpstr>EMIC_23Q1_SCDPT3!SCDPT3_5010000000_13</vt:lpstr>
      <vt:lpstr>EMIC_23Q1_SCDPT3!SCDPT3_5010000000_14</vt:lpstr>
      <vt:lpstr>EMIC_23Q1_SCDPT3!SCDPT3_5010000000_15</vt:lpstr>
      <vt:lpstr>EMIC_23Q1_SCDPT3!SCDPT3_5010000000_16</vt:lpstr>
      <vt:lpstr>EMIC_23Q1_SCDPT3!SCDPT3_5010000000_2</vt:lpstr>
      <vt:lpstr>EMIC_23Q1_SCDPT3!SCDPT3_5010000000_3</vt:lpstr>
      <vt:lpstr>EMIC_23Q1_SCDPT3!SCDPT3_5010000000_4</vt:lpstr>
      <vt:lpstr>EMIC_23Q1_SCDPT3!SCDPT3_5010000000_5</vt:lpstr>
      <vt:lpstr>EMIC_23Q1_SCDPT3!SCDPT3_5010000000_6</vt:lpstr>
      <vt:lpstr>EMIC_23Q1_SCDPT3!SCDPT3_5010000000_7</vt:lpstr>
      <vt:lpstr>EMIC_23Q1_SCDPT3!SCDPT3_5010000000_9</vt:lpstr>
      <vt:lpstr>EMIC_23Q1_SCDPT3!SCDPT3_5010000000_Range</vt:lpstr>
      <vt:lpstr>EMIC_23Q1_SCDPT3!SCDPT3_5019999999_7</vt:lpstr>
      <vt:lpstr>EMIC_23Q1_SCDPT3!SCDPT3_5019999999_9</vt:lpstr>
      <vt:lpstr>EMIC_23Q1_SCDPT3!SCDPT3_5020000000_1</vt:lpstr>
      <vt:lpstr>EMIC_23Q1_SCDPT3!SCDPT3_5020000000_12</vt:lpstr>
      <vt:lpstr>EMIC_23Q1_SCDPT3!SCDPT3_5020000000_13</vt:lpstr>
      <vt:lpstr>EMIC_23Q1_SCDPT3!SCDPT3_5020000000_14</vt:lpstr>
      <vt:lpstr>EMIC_23Q1_SCDPT3!SCDPT3_5020000000_15</vt:lpstr>
      <vt:lpstr>EMIC_23Q1_SCDPT3!SCDPT3_5020000000_16</vt:lpstr>
      <vt:lpstr>EMIC_23Q1_SCDPT3!SCDPT3_5020000000_2</vt:lpstr>
      <vt:lpstr>EMIC_23Q1_SCDPT3!SCDPT3_5020000000_3</vt:lpstr>
      <vt:lpstr>EMIC_23Q1_SCDPT3!SCDPT3_5020000000_4</vt:lpstr>
      <vt:lpstr>EMIC_23Q1_SCDPT3!SCDPT3_5020000000_5</vt:lpstr>
      <vt:lpstr>EMIC_23Q1_SCDPT3!SCDPT3_5020000000_6</vt:lpstr>
      <vt:lpstr>EMIC_23Q1_SCDPT3!SCDPT3_5020000000_7</vt:lpstr>
      <vt:lpstr>EMIC_23Q1_SCDPT3!SCDPT3_5020000000_9</vt:lpstr>
      <vt:lpstr>EMIC_23Q1_SCDPT3!SCDPT3_5020000000_Range</vt:lpstr>
      <vt:lpstr>EMIC_23Q1_SCDPT3!SCDPT3_5029999999_7</vt:lpstr>
      <vt:lpstr>EMIC_23Q1_SCDPT3!SCDPT3_5029999999_9</vt:lpstr>
      <vt:lpstr>EMIC_23Q1_SCDPT3!SCDPT3_5310000000_1</vt:lpstr>
      <vt:lpstr>EMIC_23Q1_SCDPT3!SCDPT3_5310000000_10.01</vt:lpstr>
      <vt:lpstr>EMIC_23Q1_SCDPT3!SCDPT3_5310000000_10.02</vt:lpstr>
      <vt:lpstr>EMIC_23Q1_SCDPT3!SCDPT3_5310000000_10.03</vt:lpstr>
      <vt:lpstr>EMIC_23Q1_SCDPT3!SCDPT3_5310000000_12</vt:lpstr>
      <vt:lpstr>EMIC_23Q1_SCDPT3!SCDPT3_5310000000_13</vt:lpstr>
      <vt:lpstr>EMIC_23Q1_SCDPT3!SCDPT3_5310000000_14</vt:lpstr>
      <vt:lpstr>EMIC_23Q1_SCDPT3!SCDPT3_5310000000_15</vt:lpstr>
      <vt:lpstr>EMIC_23Q1_SCDPT3!SCDPT3_5310000000_16</vt:lpstr>
      <vt:lpstr>EMIC_23Q1_SCDPT3!SCDPT3_5310000000_17</vt:lpstr>
      <vt:lpstr>EMIC_23Q1_SCDPT3!SCDPT3_5310000000_2</vt:lpstr>
      <vt:lpstr>EMIC_23Q1_SCDPT3!SCDPT3_5310000000_3</vt:lpstr>
      <vt:lpstr>EMIC_23Q1_SCDPT3!SCDPT3_5310000000_4</vt:lpstr>
      <vt:lpstr>EMIC_23Q1_SCDPT3!SCDPT3_5310000000_5</vt:lpstr>
      <vt:lpstr>EMIC_23Q1_SCDPT3!SCDPT3_5310000000_6</vt:lpstr>
      <vt:lpstr>EMIC_23Q1_SCDPT3!SCDPT3_5310000000_7</vt:lpstr>
      <vt:lpstr>EMIC_23Q1_SCDPT3!SCDPT3_5310000000_9</vt:lpstr>
      <vt:lpstr>EMIC_23Q1_SCDPT3!SCDPT3_5310000000_Range</vt:lpstr>
      <vt:lpstr>EMIC_23Q1_SCDPT3!SCDPT3_5319999999_7</vt:lpstr>
      <vt:lpstr>EMIC_23Q1_SCDPT3!SCDPT3_5319999999_9</vt:lpstr>
      <vt:lpstr>EMIC_23Q1_SCDPT3!SCDPT3_5320000000_1</vt:lpstr>
      <vt:lpstr>EMIC_23Q1_SCDPT3!SCDPT3_5320000000_10.01</vt:lpstr>
      <vt:lpstr>EMIC_23Q1_SCDPT3!SCDPT3_5320000000_10.02</vt:lpstr>
      <vt:lpstr>EMIC_23Q1_SCDPT3!SCDPT3_5320000000_10.03</vt:lpstr>
      <vt:lpstr>EMIC_23Q1_SCDPT3!SCDPT3_5320000000_12</vt:lpstr>
      <vt:lpstr>EMIC_23Q1_SCDPT3!SCDPT3_5320000000_13</vt:lpstr>
      <vt:lpstr>EMIC_23Q1_SCDPT3!SCDPT3_5320000000_14</vt:lpstr>
      <vt:lpstr>EMIC_23Q1_SCDPT3!SCDPT3_5320000000_15</vt:lpstr>
      <vt:lpstr>EMIC_23Q1_SCDPT3!SCDPT3_5320000000_16</vt:lpstr>
      <vt:lpstr>EMIC_23Q1_SCDPT3!SCDPT3_5320000000_17</vt:lpstr>
      <vt:lpstr>EMIC_23Q1_SCDPT3!SCDPT3_5320000000_2</vt:lpstr>
      <vt:lpstr>EMIC_23Q1_SCDPT3!SCDPT3_5320000000_3</vt:lpstr>
      <vt:lpstr>EMIC_23Q1_SCDPT3!SCDPT3_5320000000_4</vt:lpstr>
      <vt:lpstr>EMIC_23Q1_SCDPT3!SCDPT3_5320000000_5</vt:lpstr>
      <vt:lpstr>EMIC_23Q1_SCDPT3!SCDPT3_5320000000_6</vt:lpstr>
      <vt:lpstr>EMIC_23Q1_SCDPT3!SCDPT3_5320000000_7</vt:lpstr>
      <vt:lpstr>EMIC_23Q1_SCDPT3!SCDPT3_5320000000_9</vt:lpstr>
      <vt:lpstr>EMIC_23Q1_SCDPT3!SCDPT3_5320000000_Range</vt:lpstr>
      <vt:lpstr>EMIC_23Q1_SCDPT3!SCDPT3_5329999999_7</vt:lpstr>
      <vt:lpstr>EMIC_23Q1_SCDPT3!SCDPT3_5329999999_9</vt:lpstr>
      <vt:lpstr>EMIC_23Q1_SCDPT3!SCDPT3_5510000000_1</vt:lpstr>
      <vt:lpstr>EMIC_23Q1_SCDPT3!SCDPT3_5510000000_10.01</vt:lpstr>
      <vt:lpstr>EMIC_23Q1_SCDPT3!SCDPT3_5510000000_10.02</vt:lpstr>
      <vt:lpstr>EMIC_23Q1_SCDPT3!SCDPT3_5510000000_10.03</vt:lpstr>
      <vt:lpstr>EMIC_23Q1_SCDPT3!SCDPT3_5510000000_12</vt:lpstr>
      <vt:lpstr>EMIC_23Q1_SCDPT3!SCDPT3_5510000000_13</vt:lpstr>
      <vt:lpstr>EMIC_23Q1_SCDPT3!SCDPT3_5510000000_14</vt:lpstr>
      <vt:lpstr>EMIC_23Q1_SCDPT3!SCDPT3_5510000000_15</vt:lpstr>
      <vt:lpstr>EMIC_23Q1_SCDPT3!SCDPT3_5510000000_16</vt:lpstr>
      <vt:lpstr>EMIC_23Q1_SCDPT3!SCDPT3_5510000000_17</vt:lpstr>
      <vt:lpstr>EMIC_23Q1_SCDPT3!SCDPT3_5510000000_2</vt:lpstr>
      <vt:lpstr>EMIC_23Q1_SCDPT3!SCDPT3_5510000000_3</vt:lpstr>
      <vt:lpstr>EMIC_23Q1_SCDPT3!SCDPT3_5510000000_4</vt:lpstr>
      <vt:lpstr>EMIC_23Q1_SCDPT3!SCDPT3_5510000000_5</vt:lpstr>
      <vt:lpstr>EMIC_23Q1_SCDPT3!SCDPT3_5510000000_6</vt:lpstr>
      <vt:lpstr>EMIC_23Q1_SCDPT3!SCDPT3_5510000000_7</vt:lpstr>
      <vt:lpstr>EMIC_23Q1_SCDPT3!SCDPT3_5510000000_9</vt:lpstr>
      <vt:lpstr>EMIC_23Q1_SCDPT3!SCDPT3_5510000000_Range</vt:lpstr>
      <vt:lpstr>EMIC_23Q1_SCDPT3!SCDPT3_5519999999_7</vt:lpstr>
      <vt:lpstr>EMIC_23Q1_SCDPT3!SCDPT3_5519999999_9</vt:lpstr>
      <vt:lpstr>EMIC_23Q1_SCDPT3!SCDPT3_5520000000_1</vt:lpstr>
      <vt:lpstr>EMIC_23Q1_SCDPT3!SCDPT3_5520000000_10.01</vt:lpstr>
      <vt:lpstr>EMIC_23Q1_SCDPT3!SCDPT3_5520000000_10.02</vt:lpstr>
      <vt:lpstr>EMIC_23Q1_SCDPT3!SCDPT3_5520000000_10.03</vt:lpstr>
      <vt:lpstr>EMIC_23Q1_SCDPT3!SCDPT3_5520000000_12</vt:lpstr>
      <vt:lpstr>EMIC_23Q1_SCDPT3!SCDPT3_5520000000_13</vt:lpstr>
      <vt:lpstr>EMIC_23Q1_SCDPT3!SCDPT3_5520000000_14</vt:lpstr>
      <vt:lpstr>EMIC_23Q1_SCDPT3!SCDPT3_5520000000_15</vt:lpstr>
      <vt:lpstr>EMIC_23Q1_SCDPT3!SCDPT3_5520000000_16</vt:lpstr>
      <vt:lpstr>EMIC_23Q1_SCDPT3!SCDPT3_5520000000_17</vt:lpstr>
      <vt:lpstr>EMIC_23Q1_SCDPT3!SCDPT3_5520000000_2</vt:lpstr>
      <vt:lpstr>EMIC_23Q1_SCDPT3!SCDPT3_5520000000_3</vt:lpstr>
      <vt:lpstr>EMIC_23Q1_SCDPT3!SCDPT3_5520000000_4</vt:lpstr>
      <vt:lpstr>EMIC_23Q1_SCDPT3!SCDPT3_5520000000_5</vt:lpstr>
      <vt:lpstr>EMIC_23Q1_SCDPT3!SCDPT3_5520000000_6</vt:lpstr>
      <vt:lpstr>EMIC_23Q1_SCDPT3!SCDPT3_5520000000_7</vt:lpstr>
      <vt:lpstr>EMIC_23Q1_SCDPT3!SCDPT3_5520000000_9</vt:lpstr>
      <vt:lpstr>EMIC_23Q1_SCDPT3!SCDPT3_5520000000_Range</vt:lpstr>
      <vt:lpstr>EMIC_23Q1_SCDPT3!SCDPT3_5529999999_7</vt:lpstr>
      <vt:lpstr>EMIC_23Q1_SCDPT3!SCDPT3_5529999999_9</vt:lpstr>
      <vt:lpstr>EMIC_23Q1_SCDPT3!SCDPT3_5710000000_1</vt:lpstr>
      <vt:lpstr>EMIC_23Q1_SCDPT3!SCDPT3_5710000000_10.01</vt:lpstr>
      <vt:lpstr>EMIC_23Q1_SCDPT3!SCDPT3_5710000000_10.02</vt:lpstr>
      <vt:lpstr>EMIC_23Q1_SCDPT3!SCDPT3_5710000000_10.03</vt:lpstr>
      <vt:lpstr>EMIC_23Q1_SCDPT3!SCDPT3_5710000000_12</vt:lpstr>
      <vt:lpstr>EMIC_23Q1_SCDPT3!SCDPT3_5710000000_13</vt:lpstr>
      <vt:lpstr>EMIC_23Q1_SCDPT3!SCDPT3_5710000000_14</vt:lpstr>
      <vt:lpstr>EMIC_23Q1_SCDPT3!SCDPT3_5710000000_15</vt:lpstr>
      <vt:lpstr>EMIC_23Q1_SCDPT3!SCDPT3_5710000000_16</vt:lpstr>
      <vt:lpstr>EMIC_23Q1_SCDPT3!SCDPT3_5710000000_17</vt:lpstr>
      <vt:lpstr>EMIC_23Q1_SCDPT3!SCDPT3_5710000000_2</vt:lpstr>
      <vt:lpstr>EMIC_23Q1_SCDPT3!SCDPT3_5710000000_3</vt:lpstr>
      <vt:lpstr>EMIC_23Q1_SCDPT3!SCDPT3_5710000000_4</vt:lpstr>
      <vt:lpstr>EMIC_23Q1_SCDPT3!SCDPT3_5710000000_5</vt:lpstr>
      <vt:lpstr>EMIC_23Q1_SCDPT3!SCDPT3_5710000000_6</vt:lpstr>
      <vt:lpstr>EMIC_23Q1_SCDPT3!SCDPT3_5710000000_7</vt:lpstr>
      <vt:lpstr>EMIC_23Q1_SCDPT3!SCDPT3_5710000000_9</vt:lpstr>
      <vt:lpstr>EMIC_23Q1_SCDPT3!SCDPT3_5710000000_Range</vt:lpstr>
      <vt:lpstr>EMIC_23Q1_SCDPT3!SCDPT3_5719999999_7</vt:lpstr>
      <vt:lpstr>EMIC_23Q1_SCDPT3!SCDPT3_5719999999_9</vt:lpstr>
      <vt:lpstr>EMIC_23Q1_SCDPT3!SCDPT3_5720000000_1</vt:lpstr>
      <vt:lpstr>EMIC_23Q1_SCDPT3!SCDPT3_5720000000_10.01</vt:lpstr>
      <vt:lpstr>EMIC_23Q1_SCDPT3!SCDPT3_5720000000_10.02</vt:lpstr>
      <vt:lpstr>EMIC_23Q1_SCDPT3!SCDPT3_5720000000_10.03</vt:lpstr>
      <vt:lpstr>EMIC_23Q1_SCDPT3!SCDPT3_5720000000_12</vt:lpstr>
      <vt:lpstr>EMIC_23Q1_SCDPT3!SCDPT3_5720000000_13</vt:lpstr>
      <vt:lpstr>EMIC_23Q1_SCDPT3!SCDPT3_5720000000_14</vt:lpstr>
      <vt:lpstr>EMIC_23Q1_SCDPT3!SCDPT3_5720000000_15</vt:lpstr>
      <vt:lpstr>EMIC_23Q1_SCDPT3!SCDPT3_5720000000_16</vt:lpstr>
      <vt:lpstr>EMIC_23Q1_SCDPT3!SCDPT3_5720000000_17</vt:lpstr>
      <vt:lpstr>EMIC_23Q1_SCDPT3!SCDPT3_5720000000_2</vt:lpstr>
      <vt:lpstr>EMIC_23Q1_SCDPT3!SCDPT3_5720000000_3</vt:lpstr>
      <vt:lpstr>EMIC_23Q1_SCDPT3!SCDPT3_5720000000_4</vt:lpstr>
      <vt:lpstr>EMIC_23Q1_SCDPT3!SCDPT3_5720000000_5</vt:lpstr>
      <vt:lpstr>EMIC_23Q1_SCDPT3!SCDPT3_5720000000_6</vt:lpstr>
      <vt:lpstr>EMIC_23Q1_SCDPT3!SCDPT3_5720000000_7</vt:lpstr>
      <vt:lpstr>EMIC_23Q1_SCDPT3!SCDPT3_5720000000_9</vt:lpstr>
      <vt:lpstr>EMIC_23Q1_SCDPT3!SCDPT3_5720000000_Range</vt:lpstr>
      <vt:lpstr>EMIC_23Q1_SCDPT3!SCDPT3_5729999999_7</vt:lpstr>
      <vt:lpstr>EMIC_23Q1_SCDPT3!SCDPT3_5729999999_9</vt:lpstr>
      <vt:lpstr>EMIC_23Q1_SCDPT3!SCDPT3_5810000000_1</vt:lpstr>
      <vt:lpstr>EMIC_23Q1_SCDPT3!SCDPT3_5810000000_10.01</vt:lpstr>
      <vt:lpstr>EMIC_23Q1_SCDPT3!SCDPT3_5810000000_10.02</vt:lpstr>
      <vt:lpstr>EMIC_23Q1_SCDPT3!SCDPT3_5810000000_10.03</vt:lpstr>
      <vt:lpstr>EMIC_23Q1_SCDPT3!SCDPT3_5810000000_12</vt:lpstr>
      <vt:lpstr>EMIC_23Q1_SCDPT3!SCDPT3_5810000000_13</vt:lpstr>
      <vt:lpstr>EMIC_23Q1_SCDPT3!SCDPT3_5810000000_14</vt:lpstr>
      <vt:lpstr>EMIC_23Q1_SCDPT3!SCDPT3_5810000000_15</vt:lpstr>
      <vt:lpstr>EMIC_23Q1_SCDPT3!SCDPT3_5810000000_16</vt:lpstr>
      <vt:lpstr>EMIC_23Q1_SCDPT3!SCDPT3_5810000000_17</vt:lpstr>
      <vt:lpstr>EMIC_23Q1_SCDPT3!SCDPT3_5810000000_2</vt:lpstr>
      <vt:lpstr>EMIC_23Q1_SCDPT3!SCDPT3_5810000000_3</vt:lpstr>
      <vt:lpstr>EMIC_23Q1_SCDPT3!SCDPT3_5810000000_4</vt:lpstr>
      <vt:lpstr>EMIC_23Q1_SCDPT3!SCDPT3_5810000000_5</vt:lpstr>
      <vt:lpstr>EMIC_23Q1_SCDPT3!SCDPT3_5810000000_6</vt:lpstr>
      <vt:lpstr>EMIC_23Q1_SCDPT3!SCDPT3_5810000000_7</vt:lpstr>
      <vt:lpstr>EMIC_23Q1_SCDPT3!SCDPT3_5810000000_9</vt:lpstr>
      <vt:lpstr>EMIC_23Q1_SCDPT3!SCDPT3_5810000000_Range</vt:lpstr>
      <vt:lpstr>EMIC_23Q1_SCDPT3!SCDPT3_5819999999_7</vt:lpstr>
      <vt:lpstr>EMIC_23Q1_SCDPT3!SCDPT3_5819999999_9</vt:lpstr>
      <vt:lpstr>EMIC_23Q1_SCDPT3!SCDPT3_5910000000_1</vt:lpstr>
      <vt:lpstr>EMIC_23Q1_SCDPT3!SCDPT3_5910000000_12</vt:lpstr>
      <vt:lpstr>EMIC_23Q1_SCDPT3!SCDPT3_5910000000_13</vt:lpstr>
      <vt:lpstr>EMIC_23Q1_SCDPT3!SCDPT3_5910000000_14</vt:lpstr>
      <vt:lpstr>EMIC_23Q1_SCDPT3!SCDPT3_5910000000_15</vt:lpstr>
      <vt:lpstr>EMIC_23Q1_SCDPT3!SCDPT3_5910000000_16</vt:lpstr>
      <vt:lpstr>EMIC_23Q1_SCDPT3!SCDPT3_5910000000_2</vt:lpstr>
      <vt:lpstr>EMIC_23Q1_SCDPT3!SCDPT3_5910000000_3</vt:lpstr>
      <vt:lpstr>EMIC_23Q1_SCDPT3!SCDPT3_5910000000_4</vt:lpstr>
      <vt:lpstr>EMIC_23Q1_SCDPT3!SCDPT3_5910000000_5</vt:lpstr>
      <vt:lpstr>EMIC_23Q1_SCDPT3!SCDPT3_5910000000_6</vt:lpstr>
      <vt:lpstr>EMIC_23Q1_SCDPT3!SCDPT3_5910000000_7</vt:lpstr>
      <vt:lpstr>EMIC_23Q1_SCDPT3!SCDPT3_5910000000_9</vt:lpstr>
      <vt:lpstr>EMIC_23Q1_SCDPT3!SCDPT3_5910000000_Range</vt:lpstr>
      <vt:lpstr>EMIC_23Q1_SCDPT3!SCDPT3_5919999999_7</vt:lpstr>
      <vt:lpstr>EMIC_23Q1_SCDPT3!SCDPT3_5919999999_9</vt:lpstr>
      <vt:lpstr>EMIC_23Q1_SCDPT3!SCDPT3_5920000000_1</vt:lpstr>
      <vt:lpstr>EMIC_23Q1_SCDPT3!SCDPT3_5920000000_12</vt:lpstr>
      <vt:lpstr>EMIC_23Q1_SCDPT3!SCDPT3_5920000000_13</vt:lpstr>
      <vt:lpstr>EMIC_23Q1_SCDPT3!SCDPT3_5920000000_14</vt:lpstr>
      <vt:lpstr>EMIC_23Q1_SCDPT3!SCDPT3_5920000000_15</vt:lpstr>
      <vt:lpstr>EMIC_23Q1_SCDPT3!SCDPT3_5920000000_16</vt:lpstr>
      <vt:lpstr>EMIC_23Q1_SCDPT3!SCDPT3_5920000000_2</vt:lpstr>
      <vt:lpstr>EMIC_23Q1_SCDPT3!SCDPT3_5920000000_3</vt:lpstr>
      <vt:lpstr>EMIC_23Q1_SCDPT3!SCDPT3_5920000000_4</vt:lpstr>
      <vt:lpstr>EMIC_23Q1_SCDPT3!SCDPT3_5920000000_5</vt:lpstr>
      <vt:lpstr>EMIC_23Q1_SCDPT3!SCDPT3_5920000000_6</vt:lpstr>
      <vt:lpstr>EMIC_23Q1_SCDPT3!SCDPT3_5920000000_7</vt:lpstr>
      <vt:lpstr>EMIC_23Q1_SCDPT3!SCDPT3_5920000000_9</vt:lpstr>
      <vt:lpstr>EMIC_23Q1_SCDPT3!SCDPT3_5920000000_Range</vt:lpstr>
      <vt:lpstr>EMIC_23Q1_SCDPT3!SCDPT3_5929999999_7</vt:lpstr>
      <vt:lpstr>EMIC_23Q1_SCDPT3!SCDPT3_5929999999_9</vt:lpstr>
      <vt:lpstr>EMIC_23Q1_SCDPT3!SCDPT3_5989999997_7</vt:lpstr>
      <vt:lpstr>EMIC_23Q1_SCDPT3!SCDPT3_5989999997_9</vt:lpstr>
      <vt:lpstr>EMIC_23Q1_SCDPT3!SCDPT3_5989999999_7</vt:lpstr>
      <vt:lpstr>EMIC_23Q1_SCDPT3!SCDPT3_5989999999_9</vt:lpstr>
      <vt:lpstr>EMIC_23Q1_SCDPT3!SCDPT3_5999999999_7</vt:lpstr>
      <vt:lpstr>EMIC_23Q1_SCDPT3!SCDPT3_5999999999_9</vt:lpstr>
      <vt:lpstr>EMIC_23Q1_SCDPT3!SCDPT3_6009999999_7</vt:lpstr>
      <vt:lpstr>EMIC_23Q1_SCDPT3!SCDPT3_6009999999_9</vt:lpstr>
      <vt:lpstr>EMIC_23Q1_SCDPT4!SCDPT4_0100000000_1</vt:lpstr>
      <vt:lpstr>EMIC_23Q1_SCDPT4!SCDPT4_0100000000_10</vt:lpstr>
      <vt:lpstr>EMIC_23Q1_SCDPT4!SCDPT4_0100000000_11</vt:lpstr>
      <vt:lpstr>EMIC_23Q1_SCDPT4!SCDPT4_0100000000_12</vt:lpstr>
      <vt:lpstr>EMIC_23Q1_SCDPT4!SCDPT4_0100000000_13</vt:lpstr>
      <vt:lpstr>EMIC_23Q1_SCDPT4!SCDPT4_0100000000_14</vt:lpstr>
      <vt:lpstr>EMIC_23Q1_SCDPT4!SCDPT4_0100000000_15</vt:lpstr>
      <vt:lpstr>EMIC_23Q1_SCDPT4!SCDPT4_0100000000_16</vt:lpstr>
      <vt:lpstr>EMIC_23Q1_SCDPT4!SCDPT4_0100000000_17</vt:lpstr>
      <vt:lpstr>EMIC_23Q1_SCDPT4!SCDPT4_0100000000_18</vt:lpstr>
      <vt:lpstr>EMIC_23Q1_SCDPT4!SCDPT4_0100000000_19</vt:lpstr>
      <vt:lpstr>EMIC_23Q1_SCDPT4!SCDPT4_0100000000_2</vt:lpstr>
      <vt:lpstr>EMIC_23Q1_SCDPT4!SCDPT4_0100000000_20</vt:lpstr>
      <vt:lpstr>EMIC_23Q1_SCDPT4!SCDPT4_0100000000_21</vt:lpstr>
      <vt:lpstr>EMIC_23Q1_SCDPT4!SCDPT4_0100000000_22.01</vt:lpstr>
      <vt:lpstr>EMIC_23Q1_SCDPT4!SCDPT4_0100000000_22.02</vt:lpstr>
      <vt:lpstr>EMIC_23Q1_SCDPT4!SCDPT4_0100000000_22.03</vt:lpstr>
      <vt:lpstr>EMIC_23Q1_SCDPT4!SCDPT4_0100000000_24</vt:lpstr>
      <vt:lpstr>EMIC_23Q1_SCDPT4!SCDPT4_0100000000_25</vt:lpstr>
      <vt:lpstr>EMIC_23Q1_SCDPT4!SCDPT4_0100000000_26</vt:lpstr>
      <vt:lpstr>EMIC_23Q1_SCDPT4!SCDPT4_0100000000_27</vt:lpstr>
      <vt:lpstr>EMIC_23Q1_SCDPT4!SCDPT4_0100000000_28</vt:lpstr>
      <vt:lpstr>EMIC_23Q1_SCDPT4!SCDPT4_0100000000_29</vt:lpstr>
      <vt:lpstr>EMIC_23Q1_SCDPT4!SCDPT4_0100000000_3</vt:lpstr>
      <vt:lpstr>EMIC_23Q1_SCDPT4!SCDPT4_0100000000_4</vt:lpstr>
      <vt:lpstr>EMIC_23Q1_SCDPT4!SCDPT4_0100000000_5</vt:lpstr>
      <vt:lpstr>EMIC_23Q1_SCDPT4!SCDPT4_0100000000_7</vt:lpstr>
      <vt:lpstr>EMIC_23Q1_SCDPT4!SCDPT4_0100000000_8</vt:lpstr>
      <vt:lpstr>EMIC_23Q1_SCDPT4!SCDPT4_0100000000_9</vt:lpstr>
      <vt:lpstr>EMIC_23Q1_SCDPT4!SCDPT4_0100000000_Range</vt:lpstr>
      <vt:lpstr>EMIC_23Q1_SCDPT4!SCDPT4_0109999999_10</vt:lpstr>
      <vt:lpstr>EMIC_23Q1_SCDPT4!SCDPT4_0109999999_11</vt:lpstr>
      <vt:lpstr>EMIC_23Q1_SCDPT4!SCDPT4_0109999999_12</vt:lpstr>
      <vt:lpstr>EMIC_23Q1_SCDPT4!SCDPT4_0109999999_13</vt:lpstr>
      <vt:lpstr>EMIC_23Q1_SCDPT4!SCDPT4_0109999999_14</vt:lpstr>
      <vt:lpstr>EMIC_23Q1_SCDPT4!SCDPT4_0109999999_15</vt:lpstr>
      <vt:lpstr>EMIC_23Q1_SCDPT4!SCDPT4_0109999999_16</vt:lpstr>
      <vt:lpstr>EMIC_23Q1_SCDPT4!SCDPT4_0109999999_17</vt:lpstr>
      <vt:lpstr>EMIC_23Q1_SCDPT4!SCDPT4_0109999999_18</vt:lpstr>
      <vt:lpstr>EMIC_23Q1_SCDPT4!SCDPT4_0109999999_19</vt:lpstr>
      <vt:lpstr>EMIC_23Q1_SCDPT4!SCDPT4_0109999999_20</vt:lpstr>
      <vt:lpstr>EMIC_23Q1_SCDPT4!SCDPT4_0109999999_7</vt:lpstr>
      <vt:lpstr>EMIC_23Q1_SCDPT4!SCDPT4_0109999999_8</vt:lpstr>
      <vt:lpstr>EMIC_23Q1_SCDPT4!SCDPT4_0109999999_9</vt:lpstr>
      <vt:lpstr>EMIC_23Q1_SCDPT4!SCDPT4_0300000000_1</vt:lpstr>
      <vt:lpstr>EMIC_23Q1_SCDPT4!SCDPT4_0300000000_10</vt:lpstr>
      <vt:lpstr>EMIC_23Q1_SCDPT4!SCDPT4_0300000000_11</vt:lpstr>
      <vt:lpstr>EMIC_23Q1_SCDPT4!SCDPT4_0300000000_12</vt:lpstr>
      <vt:lpstr>EMIC_23Q1_SCDPT4!SCDPT4_0300000000_13</vt:lpstr>
      <vt:lpstr>EMIC_23Q1_SCDPT4!SCDPT4_0300000000_14</vt:lpstr>
      <vt:lpstr>EMIC_23Q1_SCDPT4!SCDPT4_0300000000_15</vt:lpstr>
      <vt:lpstr>EMIC_23Q1_SCDPT4!SCDPT4_0300000000_16</vt:lpstr>
      <vt:lpstr>EMIC_23Q1_SCDPT4!SCDPT4_0300000000_17</vt:lpstr>
      <vt:lpstr>EMIC_23Q1_SCDPT4!SCDPT4_0300000000_18</vt:lpstr>
      <vt:lpstr>EMIC_23Q1_SCDPT4!SCDPT4_0300000000_19</vt:lpstr>
      <vt:lpstr>EMIC_23Q1_SCDPT4!SCDPT4_0300000000_2</vt:lpstr>
      <vt:lpstr>EMIC_23Q1_SCDPT4!SCDPT4_0300000000_20</vt:lpstr>
      <vt:lpstr>EMIC_23Q1_SCDPT4!SCDPT4_0300000000_21</vt:lpstr>
      <vt:lpstr>EMIC_23Q1_SCDPT4!SCDPT4_0300000000_22.01</vt:lpstr>
      <vt:lpstr>EMIC_23Q1_SCDPT4!SCDPT4_0300000000_22.02</vt:lpstr>
      <vt:lpstr>EMIC_23Q1_SCDPT4!SCDPT4_0300000000_22.03</vt:lpstr>
      <vt:lpstr>EMIC_23Q1_SCDPT4!SCDPT4_0300000000_24</vt:lpstr>
      <vt:lpstr>EMIC_23Q1_SCDPT4!SCDPT4_0300000000_25</vt:lpstr>
      <vt:lpstr>EMIC_23Q1_SCDPT4!SCDPT4_0300000000_26</vt:lpstr>
      <vt:lpstr>EMIC_23Q1_SCDPT4!SCDPT4_0300000000_27</vt:lpstr>
      <vt:lpstr>EMIC_23Q1_SCDPT4!SCDPT4_0300000000_28</vt:lpstr>
      <vt:lpstr>EMIC_23Q1_SCDPT4!SCDPT4_0300000000_29</vt:lpstr>
      <vt:lpstr>EMIC_23Q1_SCDPT4!SCDPT4_0300000000_3</vt:lpstr>
      <vt:lpstr>EMIC_23Q1_SCDPT4!SCDPT4_0300000000_4</vt:lpstr>
      <vt:lpstr>EMIC_23Q1_SCDPT4!SCDPT4_0300000000_5</vt:lpstr>
      <vt:lpstr>EMIC_23Q1_SCDPT4!SCDPT4_0300000000_7</vt:lpstr>
      <vt:lpstr>EMIC_23Q1_SCDPT4!SCDPT4_0300000000_8</vt:lpstr>
      <vt:lpstr>EMIC_23Q1_SCDPT4!SCDPT4_0300000000_9</vt:lpstr>
      <vt:lpstr>EMIC_23Q1_SCDPT4!SCDPT4_0300000000_Range</vt:lpstr>
      <vt:lpstr>EMIC_23Q1_SCDPT4!SCDPT4_0309999999_10</vt:lpstr>
      <vt:lpstr>EMIC_23Q1_SCDPT4!SCDPT4_0309999999_11</vt:lpstr>
      <vt:lpstr>EMIC_23Q1_SCDPT4!SCDPT4_0309999999_12</vt:lpstr>
      <vt:lpstr>EMIC_23Q1_SCDPT4!SCDPT4_0309999999_13</vt:lpstr>
      <vt:lpstr>EMIC_23Q1_SCDPT4!SCDPT4_0309999999_14</vt:lpstr>
      <vt:lpstr>EMIC_23Q1_SCDPT4!SCDPT4_0309999999_15</vt:lpstr>
      <vt:lpstr>EMIC_23Q1_SCDPT4!SCDPT4_0309999999_16</vt:lpstr>
      <vt:lpstr>EMIC_23Q1_SCDPT4!SCDPT4_0309999999_17</vt:lpstr>
      <vt:lpstr>EMIC_23Q1_SCDPT4!SCDPT4_0309999999_18</vt:lpstr>
      <vt:lpstr>EMIC_23Q1_SCDPT4!SCDPT4_0309999999_19</vt:lpstr>
      <vt:lpstr>EMIC_23Q1_SCDPT4!SCDPT4_0309999999_20</vt:lpstr>
      <vt:lpstr>EMIC_23Q1_SCDPT4!SCDPT4_0309999999_7</vt:lpstr>
      <vt:lpstr>EMIC_23Q1_SCDPT4!SCDPT4_0309999999_8</vt:lpstr>
      <vt:lpstr>EMIC_23Q1_SCDPT4!SCDPT4_0309999999_9</vt:lpstr>
      <vt:lpstr>EMIC_23Q1_SCDPT4!SCDPT4_0500000000_Range</vt:lpstr>
      <vt:lpstr>EMIC_23Q1_SCDPT4!SCDPT4_0500000001_1</vt:lpstr>
      <vt:lpstr>EMIC_23Q1_SCDPT4!SCDPT4_0500000001_10</vt:lpstr>
      <vt:lpstr>EMIC_23Q1_SCDPT4!SCDPT4_0500000001_11</vt:lpstr>
      <vt:lpstr>EMIC_23Q1_SCDPT4!SCDPT4_0500000001_12</vt:lpstr>
      <vt:lpstr>EMIC_23Q1_SCDPT4!SCDPT4_0500000001_13</vt:lpstr>
      <vt:lpstr>EMIC_23Q1_SCDPT4!SCDPT4_0500000001_14</vt:lpstr>
      <vt:lpstr>EMIC_23Q1_SCDPT4!SCDPT4_0500000001_15</vt:lpstr>
      <vt:lpstr>EMIC_23Q1_SCDPT4!SCDPT4_0500000001_16</vt:lpstr>
      <vt:lpstr>EMIC_23Q1_SCDPT4!SCDPT4_0500000001_17</vt:lpstr>
      <vt:lpstr>EMIC_23Q1_SCDPT4!SCDPT4_0500000001_18</vt:lpstr>
      <vt:lpstr>EMIC_23Q1_SCDPT4!SCDPT4_0500000001_19</vt:lpstr>
      <vt:lpstr>EMIC_23Q1_SCDPT4!SCDPT4_0500000001_2</vt:lpstr>
      <vt:lpstr>EMIC_23Q1_SCDPT4!SCDPT4_0500000001_20</vt:lpstr>
      <vt:lpstr>EMIC_23Q1_SCDPT4!SCDPT4_0500000001_21</vt:lpstr>
      <vt:lpstr>EMIC_23Q1_SCDPT4!SCDPT4_0500000001_22.01</vt:lpstr>
      <vt:lpstr>EMIC_23Q1_SCDPT4!SCDPT4_0500000001_22.02</vt:lpstr>
      <vt:lpstr>EMIC_23Q1_SCDPT4!SCDPT4_0500000001_22.03</vt:lpstr>
      <vt:lpstr>EMIC_23Q1_SCDPT4!SCDPT4_0500000001_23</vt:lpstr>
      <vt:lpstr>EMIC_23Q1_SCDPT4!SCDPT4_0500000001_24</vt:lpstr>
      <vt:lpstr>EMIC_23Q1_SCDPT4!SCDPT4_0500000001_25</vt:lpstr>
      <vt:lpstr>EMIC_23Q1_SCDPT4!SCDPT4_0500000001_26</vt:lpstr>
      <vt:lpstr>EMIC_23Q1_SCDPT4!SCDPT4_0500000001_27</vt:lpstr>
      <vt:lpstr>EMIC_23Q1_SCDPT4!SCDPT4_0500000001_28</vt:lpstr>
      <vt:lpstr>EMIC_23Q1_SCDPT4!SCDPT4_0500000001_29</vt:lpstr>
      <vt:lpstr>EMIC_23Q1_SCDPT4!SCDPT4_0500000001_3</vt:lpstr>
      <vt:lpstr>EMIC_23Q1_SCDPT4!SCDPT4_0500000001_4</vt:lpstr>
      <vt:lpstr>EMIC_23Q1_SCDPT4!SCDPT4_0500000001_5</vt:lpstr>
      <vt:lpstr>EMIC_23Q1_SCDPT4!SCDPT4_0500000001_7</vt:lpstr>
      <vt:lpstr>EMIC_23Q1_SCDPT4!SCDPT4_0500000001_8</vt:lpstr>
      <vt:lpstr>EMIC_23Q1_SCDPT4!SCDPT4_0500000001_9</vt:lpstr>
      <vt:lpstr>EMIC_23Q1_SCDPT4!SCDPT4_0509999999_10</vt:lpstr>
      <vt:lpstr>EMIC_23Q1_SCDPT4!SCDPT4_0509999999_11</vt:lpstr>
      <vt:lpstr>EMIC_23Q1_SCDPT4!SCDPT4_0509999999_12</vt:lpstr>
      <vt:lpstr>EMIC_23Q1_SCDPT4!SCDPT4_0509999999_13</vt:lpstr>
      <vt:lpstr>EMIC_23Q1_SCDPT4!SCDPT4_0509999999_14</vt:lpstr>
      <vt:lpstr>EMIC_23Q1_SCDPT4!SCDPT4_0509999999_15</vt:lpstr>
      <vt:lpstr>EMIC_23Q1_SCDPT4!SCDPT4_0509999999_16</vt:lpstr>
      <vt:lpstr>EMIC_23Q1_SCDPT4!SCDPT4_0509999999_17</vt:lpstr>
      <vt:lpstr>EMIC_23Q1_SCDPT4!SCDPT4_0509999999_18</vt:lpstr>
      <vt:lpstr>EMIC_23Q1_SCDPT4!SCDPT4_0509999999_19</vt:lpstr>
      <vt:lpstr>EMIC_23Q1_SCDPT4!SCDPT4_0509999999_20</vt:lpstr>
      <vt:lpstr>EMIC_23Q1_SCDPT4!SCDPT4_0509999999_7</vt:lpstr>
      <vt:lpstr>EMIC_23Q1_SCDPT4!SCDPT4_0509999999_8</vt:lpstr>
      <vt:lpstr>EMIC_23Q1_SCDPT4!SCDPT4_0509999999_9</vt:lpstr>
      <vt:lpstr>EMIC_23Q1_SCDPT4!SCDPT4_0700000000_1</vt:lpstr>
      <vt:lpstr>EMIC_23Q1_SCDPT4!SCDPT4_0700000000_10</vt:lpstr>
      <vt:lpstr>EMIC_23Q1_SCDPT4!SCDPT4_0700000000_11</vt:lpstr>
      <vt:lpstr>EMIC_23Q1_SCDPT4!SCDPT4_0700000000_12</vt:lpstr>
      <vt:lpstr>EMIC_23Q1_SCDPT4!SCDPT4_0700000000_13</vt:lpstr>
      <vt:lpstr>EMIC_23Q1_SCDPT4!SCDPT4_0700000000_14</vt:lpstr>
      <vt:lpstr>EMIC_23Q1_SCDPT4!SCDPT4_0700000000_15</vt:lpstr>
      <vt:lpstr>EMIC_23Q1_SCDPT4!SCDPT4_0700000000_16</vt:lpstr>
      <vt:lpstr>EMIC_23Q1_SCDPT4!SCDPT4_0700000000_17</vt:lpstr>
      <vt:lpstr>EMIC_23Q1_SCDPT4!SCDPT4_0700000000_18</vt:lpstr>
      <vt:lpstr>EMIC_23Q1_SCDPT4!SCDPT4_0700000000_19</vt:lpstr>
      <vt:lpstr>EMIC_23Q1_SCDPT4!SCDPT4_0700000000_2</vt:lpstr>
      <vt:lpstr>EMIC_23Q1_SCDPT4!SCDPT4_0700000000_20</vt:lpstr>
      <vt:lpstr>EMIC_23Q1_SCDPT4!SCDPT4_0700000000_21</vt:lpstr>
      <vt:lpstr>EMIC_23Q1_SCDPT4!SCDPT4_0700000000_22.01</vt:lpstr>
      <vt:lpstr>EMIC_23Q1_SCDPT4!SCDPT4_0700000000_22.02</vt:lpstr>
      <vt:lpstr>EMIC_23Q1_SCDPT4!SCDPT4_0700000000_22.03</vt:lpstr>
      <vt:lpstr>EMIC_23Q1_SCDPT4!SCDPT4_0700000000_23</vt:lpstr>
      <vt:lpstr>EMIC_23Q1_SCDPT4!SCDPT4_0700000000_24</vt:lpstr>
      <vt:lpstr>EMIC_23Q1_SCDPT4!SCDPT4_0700000000_25</vt:lpstr>
      <vt:lpstr>EMIC_23Q1_SCDPT4!SCDPT4_0700000000_26</vt:lpstr>
      <vt:lpstr>EMIC_23Q1_SCDPT4!SCDPT4_0700000000_27</vt:lpstr>
      <vt:lpstr>EMIC_23Q1_SCDPT4!SCDPT4_0700000000_28</vt:lpstr>
      <vt:lpstr>EMIC_23Q1_SCDPT4!SCDPT4_0700000000_29</vt:lpstr>
      <vt:lpstr>EMIC_23Q1_SCDPT4!SCDPT4_0700000000_3</vt:lpstr>
      <vt:lpstr>EMIC_23Q1_SCDPT4!SCDPT4_0700000000_4</vt:lpstr>
      <vt:lpstr>EMIC_23Q1_SCDPT4!SCDPT4_0700000000_5</vt:lpstr>
      <vt:lpstr>EMIC_23Q1_SCDPT4!SCDPT4_0700000000_7</vt:lpstr>
      <vt:lpstr>EMIC_23Q1_SCDPT4!SCDPT4_0700000000_8</vt:lpstr>
      <vt:lpstr>EMIC_23Q1_SCDPT4!SCDPT4_0700000000_9</vt:lpstr>
      <vt:lpstr>EMIC_23Q1_SCDPT4!SCDPT4_0700000000_Range</vt:lpstr>
      <vt:lpstr>EMIC_23Q1_SCDPT4!SCDPT4_0709999999_10</vt:lpstr>
      <vt:lpstr>EMIC_23Q1_SCDPT4!SCDPT4_0709999999_11</vt:lpstr>
      <vt:lpstr>EMIC_23Q1_SCDPT4!SCDPT4_0709999999_12</vt:lpstr>
      <vt:lpstr>EMIC_23Q1_SCDPT4!SCDPT4_0709999999_13</vt:lpstr>
      <vt:lpstr>EMIC_23Q1_SCDPT4!SCDPT4_0709999999_14</vt:lpstr>
      <vt:lpstr>EMIC_23Q1_SCDPT4!SCDPT4_0709999999_15</vt:lpstr>
      <vt:lpstr>EMIC_23Q1_SCDPT4!SCDPT4_0709999999_16</vt:lpstr>
      <vt:lpstr>EMIC_23Q1_SCDPT4!SCDPT4_0709999999_17</vt:lpstr>
      <vt:lpstr>EMIC_23Q1_SCDPT4!SCDPT4_0709999999_18</vt:lpstr>
      <vt:lpstr>EMIC_23Q1_SCDPT4!SCDPT4_0709999999_19</vt:lpstr>
      <vt:lpstr>EMIC_23Q1_SCDPT4!SCDPT4_0709999999_20</vt:lpstr>
      <vt:lpstr>EMIC_23Q1_SCDPT4!SCDPT4_0709999999_7</vt:lpstr>
      <vt:lpstr>EMIC_23Q1_SCDPT4!SCDPT4_0709999999_8</vt:lpstr>
      <vt:lpstr>EMIC_23Q1_SCDPT4!SCDPT4_0709999999_9</vt:lpstr>
      <vt:lpstr>EMIC_23Q1_SCDPT4!SCDPT4_0900000000_Range</vt:lpstr>
      <vt:lpstr>EMIC_23Q1_SCDPT4!SCDPT4_0900000001_1</vt:lpstr>
      <vt:lpstr>EMIC_23Q1_SCDPT4!SCDPT4_0900000001_10</vt:lpstr>
      <vt:lpstr>EMIC_23Q1_SCDPT4!SCDPT4_0900000001_11</vt:lpstr>
      <vt:lpstr>EMIC_23Q1_SCDPT4!SCDPT4_0900000001_12</vt:lpstr>
      <vt:lpstr>EMIC_23Q1_SCDPT4!SCDPT4_0900000001_13</vt:lpstr>
      <vt:lpstr>EMIC_23Q1_SCDPT4!SCDPT4_0900000001_14</vt:lpstr>
      <vt:lpstr>EMIC_23Q1_SCDPT4!SCDPT4_0900000001_15</vt:lpstr>
      <vt:lpstr>EMIC_23Q1_SCDPT4!SCDPT4_0900000001_16</vt:lpstr>
      <vt:lpstr>EMIC_23Q1_SCDPT4!SCDPT4_0900000001_17</vt:lpstr>
      <vt:lpstr>EMIC_23Q1_SCDPT4!SCDPT4_0900000001_18</vt:lpstr>
      <vt:lpstr>EMIC_23Q1_SCDPT4!SCDPT4_0900000001_19</vt:lpstr>
      <vt:lpstr>EMIC_23Q1_SCDPT4!SCDPT4_0900000001_2</vt:lpstr>
      <vt:lpstr>EMIC_23Q1_SCDPT4!SCDPT4_0900000001_20</vt:lpstr>
      <vt:lpstr>EMIC_23Q1_SCDPT4!SCDPT4_0900000001_21</vt:lpstr>
      <vt:lpstr>EMIC_23Q1_SCDPT4!SCDPT4_0900000001_22.01</vt:lpstr>
      <vt:lpstr>EMIC_23Q1_SCDPT4!SCDPT4_0900000001_22.02</vt:lpstr>
      <vt:lpstr>EMIC_23Q1_SCDPT4!SCDPT4_0900000001_22.03</vt:lpstr>
      <vt:lpstr>EMIC_23Q1_SCDPT4!SCDPT4_0900000001_23</vt:lpstr>
      <vt:lpstr>EMIC_23Q1_SCDPT4!SCDPT4_0900000001_24</vt:lpstr>
      <vt:lpstr>EMIC_23Q1_SCDPT4!SCDPT4_0900000001_25</vt:lpstr>
      <vt:lpstr>EMIC_23Q1_SCDPT4!SCDPT4_0900000001_26</vt:lpstr>
      <vt:lpstr>EMIC_23Q1_SCDPT4!SCDPT4_0900000001_27</vt:lpstr>
      <vt:lpstr>EMIC_23Q1_SCDPT4!SCDPT4_0900000001_28</vt:lpstr>
      <vt:lpstr>EMIC_23Q1_SCDPT4!SCDPT4_0900000001_29</vt:lpstr>
      <vt:lpstr>EMIC_23Q1_SCDPT4!SCDPT4_0900000001_3</vt:lpstr>
      <vt:lpstr>EMIC_23Q1_SCDPT4!SCDPT4_0900000001_4</vt:lpstr>
      <vt:lpstr>EMIC_23Q1_SCDPT4!SCDPT4_0900000001_5</vt:lpstr>
      <vt:lpstr>EMIC_23Q1_SCDPT4!SCDPT4_0900000001_7</vt:lpstr>
      <vt:lpstr>EMIC_23Q1_SCDPT4!SCDPT4_0900000001_8</vt:lpstr>
      <vt:lpstr>EMIC_23Q1_SCDPT4!SCDPT4_0900000001_9</vt:lpstr>
      <vt:lpstr>EMIC_23Q1_SCDPT4!SCDPT4_0909999999_10</vt:lpstr>
      <vt:lpstr>EMIC_23Q1_SCDPT4!SCDPT4_0909999999_11</vt:lpstr>
      <vt:lpstr>EMIC_23Q1_SCDPT4!SCDPT4_0909999999_12</vt:lpstr>
      <vt:lpstr>EMIC_23Q1_SCDPT4!SCDPT4_0909999999_13</vt:lpstr>
      <vt:lpstr>EMIC_23Q1_SCDPT4!SCDPT4_0909999999_14</vt:lpstr>
      <vt:lpstr>EMIC_23Q1_SCDPT4!SCDPT4_0909999999_15</vt:lpstr>
      <vt:lpstr>EMIC_23Q1_SCDPT4!SCDPT4_0909999999_16</vt:lpstr>
      <vt:lpstr>EMIC_23Q1_SCDPT4!SCDPT4_0909999999_17</vt:lpstr>
      <vt:lpstr>EMIC_23Q1_SCDPT4!SCDPT4_0909999999_18</vt:lpstr>
      <vt:lpstr>EMIC_23Q1_SCDPT4!SCDPT4_0909999999_19</vt:lpstr>
      <vt:lpstr>EMIC_23Q1_SCDPT4!SCDPT4_0909999999_20</vt:lpstr>
      <vt:lpstr>EMIC_23Q1_SCDPT4!SCDPT4_0909999999_7</vt:lpstr>
      <vt:lpstr>EMIC_23Q1_SCDPT4!SCDPT4_0909999999_8</vt:lpstr>
      <vt:lpstr>EMIC_23Q1_SCDPT4!SCDPT4_0909999999_9</vt:lpstr>
      <vt:lpstr>EMIC_23Q1_SCDPT4!SCDPT4_1100000000_Range</vt:lpstr>
      <vt:lpstr>EMIC_23Q1_SCDPT4!SCDPT4_1100000001_1</vt:lpstr>
      <vt:lpstr>EMIC_23Q1_SCDPT4!SCDPT4_1100000001_10</vt:lpstr>
      <vt:lpstr>EMIC_23Q1_SCDPT4!SCDPT4_1100000001_11</vt:lpstr>
      <vt:lpstr>EMIC_23Q1_SCDPT4!SCDPT4_1100000001_12</vt:lpstr>
      <vt:lpstr>EMIC_23Q1_SCDPT4!SCDPT4_1100000001_13</vt:lpstr>
      <vt:lpstr>EMIC_23Q1_SCDPT4!SCDPT4_1100000001_14</vt:lpstr>
      <vt:lpstr>EMIC_23Q1_SCDPT4!SCDPT4_1100000001_15</vt:lpstr>
      <vt:lpstr>EMIC_23Q1_SCDPT4!SCDPT4_1100000001_16</vt:lpstr>
      <vt:lpstr>EMIC_23Q1_SCDPT4!SCDPT4_1100000001_17</vt:lpstr>
      <vt:lpstr>EMIC_23Q1_SCDPT4!SCDPT4_1100000001_18</vt:lpstr>
      <vt:lpstr>EMIC_23Q1_SCDPT4!SCDPT4_1100000001_19</vt:lpstr>
      <vt:lpstr>EMIC_23Q1_SCDPT4!SCDPT4_1100000001_2</vt:lpstr>
      <vt:lpstr>EMIC_23Q1_SCDPT4!SCDPT4_1100000001_20</vt:lpstr>
      <vt:lpstr>EMIC_23Q1_SCDPT4!SCDPT4_1100000001_21</vt:lpstr>
      <vt:lpstr>EMIC_23Q1_SCDPT4!SCDPT4_1100000001_22.01</vt:lpstr>
      <vt:lpstr>EMIC_23Q1_SCDPT4!SCDPT4_1100000001_22.02</vt:lpstr>
      <vt:lpstr>EMIC_23Q1_SCDPT4!SCDPT4_1100000001_22.03</vt:lpstr>
      <vt:lpstr>EMIC_23Q1_SCDPT4!SCDPT4_1100000001_24</vt:lpstr>
      <vt:lpstr>EMIC_23Q1_SCDPT4!SCDPT4_1100000001_25</vt:lpstr>
      <vt:lpstr>EMIC_23Q1_SCDPT4!SCDPT4_1100000001_26</vt:lpstr>
      <vt:lpstr>EMIC_23Q1_SCDPT4!SCDPT4_1100000001_27</vt:lpstr>
      <vt:lpstr>EMIC_23Q1_SCDPT4!SCDPT4_1100000001_28</vt:lpstr>
      <vt:lpstr>EMIC_23Q1_SCDPT4!SCDPT4_1100000001_29</vt:lpstr>
      <vt:lpstr>EMIC_23Q1_SCDPT4!SCDPT4_1100000001_3</vt:lpstr>
      <vt:lpstr>EMIC_23Q1_SCDPT4!SCDPT4_1100000001_4</vt:lpstr>
      <vt:lpstr>EMIC_23Q1_SCDPT4!SCDPT4_1100000001_5</vt:lpstr>
      <vt:lpstr>EMIC_23Q1_SCDPT4!SCDPT4_1100000001_7</vt:lpstr>
      <vt:lpstr>EMIC_23Q1_SCDPT4!SCDPT4_1100000001_8</vt:lpstr>
      <vt:lpstr>EMIC_23Q1_SCDPT4!SCDPT4_1100000001_9</vt:lpstr>
      <vt:lpstr>EMIC_23Q1_SCDPT4!SCDPT4_1100000128_1</vt:lpstr>
      <vt:lpstr>EMIC_23Q1_SCDPT4!SCDPT4_1100000128_10</vt:lpstr>
      <vt:lpstr>EMIC_23Q1_SCDPT4!SCDPT4_1100000128_11</vt:lpstr>
      <vt:lpstr>EMIC_23Q1_SCDPT4!SCDPT4_1100000128_12</vt:lpstr>
      <vt:lpstr>EMIC_23Q1_SCDPT4!SCDPT4_1100000128_13</vt:lpstr>
      <vt:lpstr>EMIC_23Q1_SCDPT4!SCDPT4_1100000128_14</vt:lpstr>
      <vt:lpstr>EMIC_23Q1_SCDPT4!SCDPT4_1100000128_15</vt:lpstr>
      <vt:lpstr>EMIC_23Q1_SCDPT4!SCDPT4_1100000128_16</vt:lpstr>
      <vt:lpstr>EMIC_23Q1_SCDPT4!SCDPT4_1100000128_17</vt:lpstr>
      <vt:lpstr>EMIC_23Q1_SCDPT4!SCDPT4_1100000128_18</vt:lpstr>
      <vt:lpstr>EMIC_23Q1_SCDPT4!SCDPT4_1100000128_19</vt:lpstr>
      <vt:lpstr>EMIC_23Q1_SCDPT4!SCDPT4_1100000128_2</vt:lpstr>
      <vt:lpstr>EMIC_23Q1_SCDPT4!SCDPT4_1100000128_20</vt:lpstr>
      <vt:lpstr>EMIC_23Q1_SCDPT4!SCDPT4_1100000128_21</vt:lpstr>
      <vt:lpstr>EMIC_23Q1_SCDPT4!SCDPT4_1100000128_22.01</vt:lpstr>
      <vt:lpstr>EMIC_23Q1_SCDPT4!SCDPT4_1100000128_22.02</vt:lpstr>
      <vt:lpstr>EMIC_23Q1_SCDPT4!SCDPT4_1100000128_22.03</vt:lpstr>
      <vt:lpstr>EMIC_23Q1_SCDPT4!SCDPT4_1100000128_24</vt:lpstr>
      <vt:lpstr>EMIC_23Q1_SCDPT4!SCDPT4_1100000128_25</vt:lpstr>
      <vt:lpstr>EMIC_23Q1_SCDPT4!SCDPT4_1100000128_26</vt:lpstr>
      <vt:lpstr>EMIC_23Q1_SCDPT4!SCDPT4_1100000128_27</vt:lpstr>
      <vt:lpstr>EMIC_23Q1_SCDPT4!SCDPT4_1100000128_28</vt:lpstr>
      <vt:lpstr>EMIC_23Q1_SCDPT4!SCDPT4_1100000128_29</vt:lpstr>
      <vt:lpstr>EMIC_23Q1_SCDPT4!SCDPT4_1100000128_3</vt:lpstr>
      <vt:lpstr>EMIC_23Q1_SCDPT4!SCDPT4_1100000128_4</vt:lpstr>
      <vt:lpstr>EMIC_23Q1_SCDPT4!SCDPT4_1100000128_5</vt:lpstr>
      <vt:lpstr>EMIC_23Q1_SCDPT4!SCDPT4_1100000128_7</vt:lpstr>
      <vt:lpstr>EMIC_23Q1_SCDPT4!SCDPT4_1100000128_8</vt:lpstr>
      <vt:lpstr>EMIC_23Q1_SCDPT4!SCDPT4_1100000128_9</vt:lpstr>
      <vt:lpstr>EMIC_23Q1_SCDPT4!SCDPT4_1109999999_10</vt:lpstr>
      <vt:lpstr>EMIC_23Q1_SCDPT4!SCDPT4_1109999999_11</vt:lpstr>
      <vt:lpstr>EMIC_23Q1_SCDPT4!SCDPT4_1109999999_12</vt:lpstr>
      <vt:lpstr>EMIC_23Q1_SCDPT4!SCDPT4_1109999999_13</vt:lpstr>
      <vt:lpstr>EMIC_23Q1_SCDPT4!SCDPT4_1109999999_14</vt:lpstr>
      <vt:lpstr>EMIC_23Q1_SCDPT4!SCDPT4_1109999999_15</vt:lpstr>
      <vt:lpstr>EMIC_23Q1_SCDPT4!SCDPT4_1109999999_16</vt:lpstr>
      <vt:lpstr>EMIC_23Q1_SCDPT4!SCDPT4_1109999999_17</vt:lpstr>
      <vt:lpstr>EMIC_23Q1_SCDPT4!SCDPT4_1109999999_18</vt:lpstr>
      <vt:lpstr>EMIC_23Q1_SCDPT4!SCDPT4_1109999999_19</vt:lpstr>
      <vt:lpstr>EMIC_23Q1_SCDPT4!SCDPT4_1109999999_20</vt:lpstr>
      <vt:lpstr>EMIC_23Q1_SCDPT4!SCDPT4_1109999999_7</vt:lpstr>
      <vt:lpstr>EMIC_23Q1_SCDPT4!SCDPT4_1109999999_8</vt:lpstr>
      <vt:lpstr>EMIC_23Q1_SCDPT4!SCDPT4_1109999999_9</vt:lpstr>
      <vt:lpstr>EMIC_23Q1_SCDPT4!SCDPT4_1300000000_1</vt:lpstr>
      <vt:lpstr>EMIC_23Q1_SCDPT4!SCDPT4_1300000000_10</vt:lpstr>
      <vt:lpstr>EMIC_23Q1_SCDPT4!SCDPT4_1300000000_11</vt:lpstr>
      <vt:lpstr>EMIC_23Q1_SCDPT4!SCDPT4_1300000000_12</vt:lpstr>
      <vt:lpstr>EMIC_23Q1_SCDPT4!SCDPT4_1300000000_13</vt:lpstr>
      <vt:lpstr>EMIC_23Q1_SCDPT4!SCDPT4_1300000000_14</vt:lpstr>
      <vt:lpstr>EMIC_23Q1_SCDPT4!SCDPT4_1300000000_15</vt:lpstr>
      <vt:lpstr>EMIC_23Q1_SCDPT4!SCDPT4_1300000000_16</vt:lpstr>
      <vt:lpstr>EMIC_23Q1_SCDPT4!SCDPT4_1300000000_17</vt:lpstr>
      <vt:lpstr>EMIC_23Q1_SCDPT4!SCDPT4_1300000000_18</vt:lpstr>
      <vt:lpstr>EMIC_23Q1_SCDPT4!SCDPT4_1300000000_19</vt:lpstr>
      <vt:lpstr>EMIC_23Q1_SCDPT4!SCDPT4_1300000000_2</vt:lpstr>
      <vt:lpstr>EMIC_23Q1_SCDPT4!SCDPT4_1300000000_20</vt:lpstr>
      <vt:lpstr>EMIC_23Q1_SCDPT4!SCDPT4_1300000000_21</vt:lpstr>
      <vt:lpstr>EMIC_23Q1_SCDPT4!SCDPT4_1300000000_22.01</vt:lpstr>
      <vt:lpstr>EMIC_23Q1_SCDPT4!SCDPT4_1300000000_22.02</vt:lpstr>
      <vt:lpstr>EMIC_23Q1_SCDPT4!SCDPT4_1300000000_22.03</vt:lpstr>
      <vt:lpstr>EMIC_23Q1_SCDPT4!SCDPT4_1300000000_24</vt:lpstr>
      <vt:lpstr>EMIC_23Q1_SCDPT4!SCDPT4_1300000000_25</vt:lpstr>
      <vt:lpstr>EMIC_23Q1_SCDPT4!SCDPT4_1300000000_26</vt:lpstr>
      <vt:lpstr>EMIC_23Q1_SCDPT4!SCDPT4_1300000000_27</vt:lpstr>
      <vt:lpstr>EMIC_23Q1_SCDPT4!SCDPT4_1300000000_28</vt:lpstr>
      <vt:lpstr>EMIC_23Q1_SCDPT4!SCDPT4_1300000000_29</vt:lpstr>
      <vt:lpstr>EMIC_23Q1_SCDPT4!SCDPT4_1300000000_3</vt:lpstr>
      <vt:lpstr>EMIC_23Q1_SCDPT4!SCDPT4_1300000000_4</vt:lpstr>
      <vt:lpstr>EMIC_23Q1_SCDPT4!SCDPT4_1300000000_5</vt:lpstr>
      <vt:lpstr>EMIC_23Q1_SCDPT4!SCDPT4_1300000000_7</vt:lpstr>
      <vt:lpstr>EMIC_23Q1_SCDPT4!SCDPT4_1300000000_8</vt:lpstr>
      <vt:lpstr>EMIC_23Q1_SCDPT4!SCDPT4_1300000000_9</vt:lpstr>
      <vt:lpstr>EMIC_23Q1_SCDPT4!SCDPT4_1300000000_Range</vt:lpstr>
      <vt:lpstr>EMIC_23Q1_SCDPT4!SCDPT4_1309999999_10</vt:lpstr>
      <vt:lpstr>EMIC_23Q1_SCDPT4!SCDPT4_1309999999_11</vt:lpstr>
      <vt:lpstr>EMIC_23Q1_SCDPT4!SCDPT4_1309999999_12</vt:lpstr>
      <vt:lpstr>EMIC_23Q1_SCDPT4!SCDPT4_1309999999_13</vt:lpstr>
      <vt:lpstr>EMIC_23Q1_SCDPT4!SCDPT4_1309999999_14</vt:lpstr>
      <vt:lpstr>EMIC_23Q1_SCDPT4!SCDPT4_1309999999_15</vt:lpstr>
      <vt:lpstr>EMIC_23Q1_SCDPT4!SCDPT4_1309999999_16</vt:lpstr>
      <vt:lpstr>EMIC_23Q1_SCDPT4!SCDPT4_1309999999_17</vt:lpstr>
      <vt:lpstr>EMIC_23Q1_SCDPT4!SCDPT4_1309999999_18</vt:lpstr>
      <vt:lpstr>EMIC_23Q1_SCDPT4!SCDPT4_1309999999_19</vt:lpstr>
      <vt:lpstr>EMIC_23Q1_SCDPT4!SCDPT4_1309999999_20</vt:lpstr>
      <vt:lpstr>EMIC_23Q1_SCDPT4!SCDPT4_1309999999_7</vt:lpstr>
      <vt:lpstr>EMIC_23Q1_SCDPT4!SCDPT4_1309999999_8</vt:lpstr>
      <vt:lpstr>EMIC_23Q1_SCDPT4!SCDPT4_1309999999_9</vt:lpstr>
      <vt:lpstr>EMIC_23Q1_SCDPT4!SCDPT4_1500000000_1</vt:lpstr>
      <vt:lpstr>EMIC_23Q1_SCDPT4!SCDPT4_1500000000_10</vt:lpstr>
      <vt:lpstr>EMIC_23Q1_SCDPT4!SCDPT4_1500000000_11</vt:lpstr>
      <vt:lpstr>EMIC_23Q1_SCDPT4!SCDPT4_1500000000_12</vt:lpstr>
      <vt:lpstr>EMIC_23Q1_SCDPT4!SCDPT4_1500000000_13</vt:lpstr>
      <vt:lpstr>EMIC_23Q1_SCDPT4!SCDPT4_1500000000_14</vt:lpstr>
      <vt:lpstr>EMIC_23Q1_SCDPT4!SCDPT4_1500000000_15</vt:lpstr>
      <vt:lpstr>EMIC_23Q1_SCDPT4!SCDPT4_1500000000_16</vt:lpstr>
      <vt:lpstr>EMIC_23Q1_SCDPT4!SCDPT4_1500000000_17</vt:lpstr>
      <vt:lpstr>EMIC_23Q1_SCDPT4!SCDPT4_1500000000_18</vt:lpstr>
      <vt:lpstr>EMIC_23Q1_SCDPT4!SCDPT4_1500000000_19</vt:lpstr>
      <vt:lpstr>EMIC_23Q1_SCDPT4!SCDPT4_1500000000_2</vt:lpstr>
      <vt:lpstr>EMIC_23Q1_SCDPT4!SCDPT4_1500000000_20</vt:lpstr>
      <vt:lpstr>EMIC_23Q1_SCDPT4!SCDPT4_1500000000_21</vt:lpstr>
      <vt:lpstr>EMIC_23Q1_SCDPT4!SCDPT4_1500000000_22.01</vt:lpstr>
      <vt:lpstr>EMIC_23Q1_SCDPT4!SCDPT4_1500000000_22.02</vt:lpstr>
      <vt:lpstr>EMIC_23Q1_SCDPT4!SCDPT4_1500000000_22.03</vt:lpstr>
      <vt:lpstr>EMIC_23Q1_SCDPT4!SCDPT4_1500000000_24</vt:lpstr>
      <vt:lpstr>EMIC_23Q1_SCDPT4!SCDPT4_1500000000_25</vt:lpstr>
      <vt:lpstr>EMIC_23Q1_SCDPT4!SCDPT4_1500000000_26</vt:lpstr>
      <vt:lpstr>EMIC_23Q1_SCDPT4!SCDPT4_1500000000_27</vt:lpstr>
      <vt:lpstr>EMIC_23Q1_SCDPT4!SCDPT4_1500000000_28</vt:lpstr>
      <vt:lpstr>EMIC_23Q1_SCDPT4!SCDPT4_1500000000_29</vt:lpstr>
      <vt:lpstr>EMIC_23Q1_SCDPT4!SCDPT4_1500000000_3</vt:lpstr>
      <vt:lpstr>EMIC_23Q1_SCDPT4!SCDPT4_1500000000_4</vt:lpstr>
      <vt:lpstr>EMIC_23Q1_SCDPT4!SCDPT4_1500000000_5</vt:lpstr>
      <vt:lpstr>EMIC_23Q1_SCDPT4!SCDPT4_1500000000_7</vt:lpstr>
      <vt:lpstr>EMIC_23Q1_SCDPT4!SCDPT4_1500000000_8</vt:lpstr>
      <vt:lpstr>EMIC_23Q1_SCDPT4!SCDPT4_1500000000_9</vt:lpstr>
      <vt:lpstr>EMIC_23Q1_SCDPT4!SCDPT4_1500000000_Range</vt:lpstr>
      <vt:lpstr>EMIC_23Q1_SCDPT4!SCDPT4_1509999999_10</vt:lpstr>
      <vt:lpstr>EMIC_23Q1_SCDPT4!SCDPT4_1509999999_11</vt:lpstr>
      <vt:lpstr>EMIC_23Q1_SCDPT4!SCDPT4_1509999999_12</vt:lpstr>
      <vt:lpstr>EMIC_23Q1_SCDPT4!SCDPT4_1509999999_13</vt:lpstr>
      <vt:lpstr>EMIC_23Q1_SCDPT4!SCDPT4_1509999999_14</vt:lpstr>
      <vt:lpstr>EMIC_23Q1_SCDPT4!SCDPT4_1509999999_15</vt:lpstr>
      <vt:lpstr>EMIC_23Q1_SCDPT4!SCDPT4_1509999999_16</vt:lpstr>
      <vt:lpstr>EMIC_23Q1_SCDPT4!SCDPT4_1509999999_17</vt:lpstr>
      <vt:lpstr>EMIC_23Q1_SCDPT4!SCDPT4_1509999999_18</vt:lpstr>
      <vt:lpstr>EMIC_23Q1_SCDPT4!SCDPT4_1509999999_19</vt:lpstr>
      <vt:lpstr>EMIC_23Q1_SCDPT4!SCDPT4_1509999999_20</vt:lpstr>
      <vt:lpstr>EMIC_23Q1_SCDPT4!SCDPT4_1509999999_7</vt:lpstr>
      <vt:lpstr>EMIC_23Q1_SCDPT4!SCDPT4_1509999999_8</vt:lpstr>
      <vt:lpstr>EMIC_23Q1_SCDPT4!SCDPT4_1509999999_9</vt:lpstr>
      <vt:lpstr>EMIC_23Q1_SCDPT4!SCDPT4_1610000000_1</vt:lpstr>
      <vt:lpstr>EMIC_23Q1_SCDPT4!SCDPT4_1610000000_10</vt:lpstr>
      <vt:lpstr>EMIC_23Q1_SCDPT4!SCDPT4_1610000000_11</vt:lpstr>
      <vt:lpstr>EMIC_23Q1_SCDPT4!SCDPT4_1610000000_12</vt:lpstr>
      <vt:lpstr>EMIC_23Q1_SCDPT4!SCDPT4_1610000000_13</vt:lpstr>
      <vt:lpstr>EMIC_23Q1_SCDPT4!SCDPT4_1610000000_14</vt:lpstr>
      <vt:lpstr>EMIC_23Q1_SCDPT4!SCDPT4_1610000000_15</vt:lpstr>
      <vt:lpstr>EMIC_23Q1_SCDPT4!SCDPT4_1610000000_16</vt:lpstr>
      <vt:lpstr>EMIC_23Q1_SCDPT4!SCDPT4_1610000000_17</vt:lpstr>
      <vt:lpstr>EMIC_23Q1_SCDPT4!SCDPT4_1610000000_18</vt:lpstr>
      <vt:lpstr>EMIC_23Q1_SCDPT4!SCDPT4_1610000000_19</vt:lpstr>
      <vt:lpstr>EMIC_23Q1_SCDPT4!SCDPT4_1610000000_2</vt:lpstr>
      <vt:lpstr>EMIC_23Q1_SCDPT4!SCDPT4_1610000000_20</vt:lpstr>
      <vt:lpstr>EMIC_23Q1_SCDPT4!SCDPT4_1610000000_22.01</vt:lpstr>
      <vt:lpstr>EMIC_23Q1_SCDPT4!SCDPT4_1610000000_22.02</vt:lpstr>
      <vt:lpstr>EMIC_23Q1_SCDPT4!SCDPT4_1610000000_22.03</vt:lpstr>
      <vt:lpstr>EMIC_23Q1_SCDPT4!SCDPT4_1610000000_24</vt:lpstr>
      <vt:lpstr>EMIC_23Q1_SCDPT4!SCDPT4_1610000000_25</vt:lpstr>
      <vt:lpstr>EMIC_23Q1_SCDPT4!SCDPT4_1610000000_26</vt:lpstr>
      <vt:lpstr>EMIC_23Q1_SCDPT4!SCDPT4_1610000000_27</vt:lpstr>
      <vt:lpstr>EMIC_23Q1_SCDPT4!SCDPT4_1610000000_28</vt:lpstr>
      <vt:lpstr>EMIC_23Q1_SCDPT4!SCDPT4_1610000000_29</vt:lpstr>
      <vt:lpstr>EMIC_23Q1_SCDPT4!SCDPT4_1610000000_3</vt:lpstr>
      <vt:lpstr>EMIC_23Q1_SCDPT4!SCDPT4_1610000000_4</vt:lpstr>
      <vt:lpstr>EMIC_23Q1_SCDPT4!SCDPT4_1610000000_5</vt:lpstr>
      <vt:lpstr>EMIC_23Q1_SCDPT4!SCDPT4_1610000000_6</vt:lpstr>
      <vt:lpstr>EMIC_23Q1_SCDPT4!SCDPT4_1610000000_7</vt:lpstr>
      <vt:lpstr>EMIC_23Q1_SCDPT4!SCDPT4_1610000000_8</vt:lpstr>
      <vt:lpstr>EMIC_23Q1_SCDPT4!SCDPT4_1610000000_9</vt:lpstr>
      <vt:lpstr>EMIC_23Q1_SCDPT4!SCDPT4_1610000000_Range</vt:lpstr>
      <vt:lpstr>EMIC_23Q1_SCDPT4!SCDPT4_1619999999_10</vt:lpstr>
      <vt:lpstr>EMIC_23Q1_SCDPT4!SCDPT4_1619999999_11</vt:lpstr>
      <vt:lpstr>EMIC_23Q1_SCDPT4!SCDPT4_1619999999_12</vt:lpstr>
      <vt:lpstr>EMIC_23Q1_SCDPT4!SCDPT4_1619999999_13</vt:lpstr>
      <vt:lpstr>EMIC_23Q1_SCDPT4!SCDPT4_1619999999_14</vt:lpstr>
      <vt:lpstr>EMIC_23Q1_SCDPT4!SCDPT4_1619999999_15</vt:lpstr>
      <vt:lpstr>EMIC_23Q1_SCDPT4!SCDPT4_1619999999_16</vt:lpstr>
      <vt:lpstr>EMIC_23Q1_SCDPT4!SCDPT4_1619999999_17</vt:lpstr>
      <vt:lpstr>EMIC_23Q1_SCDPT4!SCDPT4_1619999999_18</vt:lpstr>
      <vt:lpstr>EMIC_23Q1_SCDPT4!SCDPT4_1619999999_19</vt:lpstr>
      <vt:lpstr>EMIC_23Q1_SCDPT4!SCDPT4_1619999999_20</vt:lpstr>
      <vt:lpstr>EMIC_23Q1_SCDPT4!SCDPT4_1619999999_7</vt:lpstr>
      <vt:lpstr>EMIC_23Q1_SCDPT4!SCDPT4_1619999999_8</vt:lpstr>
      <vt:lpstr>EMIC_23Q1_SCDPT4!SCDPT4_1619999999_9</vt:lpstr>
      <vt:lpstr>EMIC_23Q1_SCDPT4!SCDPT4_1900000000_1</vt:lpstr>
      <vt:lpstr>EMIC_23Q1_SCDPT4!SCDPT4_1900000000_10</vt:lpstr>
      <vt:lpstr>EMIC_23Q1_SCDPT4!SCDPT4_1900000000_11</vt:lpstr>
      <vt:lpstr>EMIC_23Q1_SCDPT4!SCDPT4_1900000000_12</vt:lpstr>
      <vt:lpstr>EMIC_23Q1_SCDPT4!SCDPT4_1900000000_13</vt:lpstr>
      <vt:lpstr>EMIC_23Q1_SCDPT4!SCDPT4_1900000000_14</vt:lpstr>
      <vt:lpstr>EMIC_23Q1_SCDPT4!SCDPT4_1900000000_15</vt:lpstr>
      <vt:lpstr>EMIC_23Q1_SCDPT4!SCDPT4_1900000000_16</vt:lpstr>
      <vt:lpstr>EMIC_23Q1_SCDPT4!SCDPT4_1900000000_17</vt:lpstr>
      <vt:lpstr>EMIC_23Q1_SCDPT4!SCDPT4_1900000000_18</vt:lpstr>
      <vt:lpstr>EMIC_23Q1_SCDPT4!SCDPT4_1900000000_19</vt:lpstr>
      <vt:lpstr>EMIC_23Q1_SCDPT4!SCDPT4_1900000000_2</vt:lpstr>
      <vt:lpstr>EMIC_23Q1_SCDPT4!SCDPT4_1900000000_20</vt:lpstr>
      <vt:lpstr>EMIC_23Q1_SCDPT4!SCDPT4_1900000000_21</vt:lpstr>
      <vt:lpstr>EMIC_23Q1_SCDPT4!SCDPT4_1900000000_22.01</vt:lpstr>
      <vt:lpstr>EMIC_23Q1_SCDPT4!SCDPT4_1900000000_22.02</vt:lpstr>
      <vt:lpstr>EMIC_23Q1_SCDPT4!SCDPT4_1900000000_22.03</vt:lpstr>
      <vt:lpstr>EMIC_23Q1_SCDPT4!SCDPT4_1900000000_24</vt:lpstr>
      <vt:lpstr>EMIC_23Q1_SCDPT4!SCDPT4_1900000000_25</vt:lpstr>
      <vt:lpstr>EMIC_23Q1_SCDPT4!SCDPT4_1900000000_26</vt:lpstr>
      <vt:lpstr>EMIC_23Q1_SCDPT4!SCDPT4_1900000000_27</vt:lpstr>
      <vt:lpstr>EMIC_23Q1_SCDPT4!SCDPT4_1900000000_28</vt:lpstr>
      <vt:lpstr>EMIC_23Q1_SCDPT4!SCDPT4_1900000000_29</vt:lpstr>
      <vt:lpstr>EMIC_23Q1_SCDPT4!SCDPT4_1900000000_3</vt:lpstr>
      <vt:lpstr>EMIC_23Q1_SCDPT4!SCDPT4_1900000000_4</vt:lpstr>
      <vt:lpstr>EMIC_23Q1_SCDPT4!SCDPT4_1900000000_5</vt:lpstr>
      <vt:lpstr>EMIC_23Q1_SCDPT4!SCDPT4_1900000000_7</vt:lpstr>
      <vt:lpstr>EMIC_23Q1_SCDPT4!SCDPT4_1900000000_8</vt:lpstr>
      <vt:lpstr>EMIC_23Q1_SCDPT4!SCDPT4_1900000000_9</vt:lpstr>
      <vt:lpstr>EMIC_23Q1_SCDPT4!SCDPT4_1900000000_Range</vt:lpstr>
      <vt:lpstr>EMIC_23Q1_SCDPT4!SCDPT4_1909999999_10</vt:lpstr>
      <vt:lpstr>EMIC_23Q1_SCDPT4!SCDPT4_1909999999_11</vt:lpstr>
      <vt:lpstr>EMIC_23Q1_SCDPT4!SCDPT4_1909999999_12</vt:lpstr>
      <vt:lpstr>EMIC_23Q1_SCDPT4!SCDPT4_1909999999_13</vt:lpstr>
      <vt:lpstr>EMIC_23Q1_SCDPT4!SCDPT4_1909999999_14</vt:lpstr>
      <vt:lpstr>EMIC_23Q1_SCDPT4!SCDPT4_1909999999_15</vt:lpstr>
      <vt:lpstr>EMIC_23Q1_SCDPT4!SCDPT4_1909999999_16</vt:lpstr>
      <vt:lpstr>EMIC_23Q1_SCDPT4!SCDPT4_1909999999_17</vt:lpstr>
      <vt:lpstr>EMIC_23Q1_SCDPT4!SCDPT4_1909999999_18</vt:lpstr>
      <vt:lpstr>EMIC_23Q1_SCDPT4!SCDPT4_1909999999_19</vt:lpstr>
      <vt:lpstr>EMIC_23Q1_SCDPT4!SCDPT4_1909999999_20</vt:lpstr>
      <vt:lpstr>EMIC_23Q1_SCDPT4!SCDPT4_1909999999_7</vt:lpstr>
      <vt:lpstr>EMIC_23Q1_SCDPT4!SCDPT4_1909999999_8</vt:lpstr>
      <vt:lpstr>EMIC_23Q1_SCDPT4!SCDPT4_1909999999_9</vt:lpstr>
      <vt:lpstr>EMIC_23Q1_SCDPT4!SCDPT4_2010000000_1</vt:lpstr>
      <vt:lpstr>EMIC_23Q1_SCDPT4!SCDPT4_2010000000_10</vt:lpstr>
      <vt:lpstr>EMIC_23Q1_SCDPT4!SCDPT4_2010000000_11</vt:lpstr>
      <vt:lpstr>EMIC_23Q1_SCDPT4!SCDPT4_2010000000_12</vt:lpstr>
      <vt:lpstr>EMIC_23Q1_SCDPT4!SCDPT4_2010000000_13</vt:lpstr>
      <vt:lpstr>EMIC_23Q1_SCDPT4!SCDPT4_2010000000_14</vt:lpstr>
      <vt:lpstr>EMIC_23Q1_SCDPT4!SCDPT4_2010000000_15</vt:lpstr>
      <vt:lpstr>EMIC_23Q1_SCDPT4!SCDPT4_2010000000_16</vt:lpstr>
      <vt:lpstr>EMIC_23Q1_SCDPT4!SCDPT4_2010000000_17</vt:lpstr>
      <vt:lpstr>EMIC_23Q1_SCDPT4!SCDPT4_2010000000_18</vt:lpstr>
      <vt:lpstr>EMIC_23Q1_SCDPT4!SCDPT4_2010000000_19</vt:lpstr>
      <vt:lpstr>EMIC_23Q1_SCDPT4!SCDPT4_2010000000_2</vt:lpstr>
      <vt:lpstr>EMIC_23Q1_SCDPT4!SCDPT4_2010000000_20</vt:lpstr>
      <vt:lpstr>EMIC_23Q1_SCDPT4!SCDPT4_2010000000_21</vt:lpstr>
      <vt:lpstr>EMIC_23Q1_SCDPT4!SCDPT4_2010000000_22.01</vt:lpstr>
      <vt:lpstr>EMIC_23Q1_SCDPT4!SCDPT4_2010000000_22.02</vt:lpstr>
      <vt:lpstr>EMIC_23Q1_SCDPT4!SCDPT4_2010000000_22.03</vt:lpstr>
      <vt:lpstr>EMIC_23Q1_SCDPT4!SCDPT4_2010000000_24</vt:lpstr>
      <vt:lpstr>EMIC_23Q1_SCDPT4!SCDPT4_2010000000_25</vt:lpstr>
      <vt:lpstr>EMIC_23Q1_SCDPT4!SCDPT4_2010000000_26</vt:lpstr>
      <vt:lpstr>EMIC_23Q1_SCDPT4!SCDPT4_2010000000_27</vt:lpstr>
      <vt:lpstr>EMIC_23Q1_SCDPT4!SCDPT4_2010000000_28</vt:lpstr>
      <vt:lpstr>EMIC_23Q1_SCDPT4!SCDPT4_2010000000_29</vt:lpstr>
      <vt:lpstr>EMIC_23Q1_SCDPT4!SCDPT4_2010000000_3</vt:lpstr>
      <vt:lpstr>EMIC_23Q1_SCDPT4!SCDPT4_2010000000_4</vt:lpstr>
      <vt:lpstr>EMIC_23Q1_SCDPT4!SCDPT4_2010000000_5</vt:lpstr>
      <vt:lpstr>EMIC_23Q1_SCDPT4!SCDPT4_2010000000_7</vt:lpstr>
      <vt:lpstr>EMIC_23Q1_SCDPT4!SCDPT4_2010000000_8</vt:lpstr>
      <vt:lpstr>EMIC_23Q1_SCDPT4!SCDPT4_2010000000_9</vt:lpstr>
      <vt:lpstr>EMIC_23Q1_SCDPT4!SCDPT4_2010000000_Range</vt:lpstr>
      <vt:lpstr>EMIC_23Q1_SCDPT4!SCDPT4_2019999999_10</vt:lpstr>
      <vt:lpstr>EMIC_23Q1_SCDPT4!SCDPT4_2019999999_11</vt:lpstr>
      <vt:lpstr>EMIC_23Q1_SCDPT4!SCDPT4_2019999999_12</vt:lpstr>
      <vt:lpstr>EMIC_23Q1_SCDPT4!SCDPT4_2019999999_13</vt:lpstr>
      <vt:lpstr>EMIC_23Q1_SCDPT4!SCDPT4_2019999999_14</vt:lpstr>
      <vt:lpstr>EMIC_23Q1_SCDPT4!SCDPT4_2019999999_15</vt:lpstr>
      <vt:lpstr>EMIC_23Q1_SCDPT4!SCDPT4_2019999999_16</vt:lpstr>
      <vt:lpstr>EMIC_23Q1_SCDPT4!SCDPT4_2019999999_17</vt:lpstr>
      <vt:lpstr>EMIC_23Q1_SCDPT4!SCDPT4_2019999999_18</vt:lpstr>
      <vt:lpstr>EMIC_23Q1_SCDPT4!SCDPT4_2019999999_19</vt:lpstr>
      <vt:lpstr>EMIC_23Q1_SCDPT4!SCDPT4_2019999999_20</vt:lpstr>
      <vt:lpstr>EMIC_23Q1_SCDPT4!SCDPT4_2019999999_7</vt:lpstr>
      <vt:lpstr>EMIC_23Q1_SCDPT4!SCDPT4_2019999999_8</vt:lpstr>
      <vt:lpstr>EMIC_23Q1_SCDPT4!SCDPT4_2019999999_9</vt:lpstr>
      <vt:lpstr>EMIC_23Q1_SCDPT4!SCDPT4_2509999997_10</vt:lpstr>
      <vt:lpstr>EMIC_23Q1_SCDPT4!SCDPT4_2509999997_11</vt:lpstr>
      <vt:lpstr>EMIC_23Q1_SCDPT4!SCDPT4_2509999997_12</vt:lpstr>
      <vt:lpstr>EMIC_23Q1_SCDPT4!SCDPT4_2509999997_13</vt:lpstr>
      <vt:lpstr>EMIC_23Q1_SCDPT4!SCDPT4_2509999997_14</vt:lpstr>
      <vt:lpstr>EMIC_23Q1_SCDPT4!SCDPT4_2509999997_15</vt:lpstr>
      <vt:lpstr>EMIC_23Q1_SCDPT4!SCDPT4_2509999997_16</vt:lpstr>
      <vt:lpstr>EMIC_23Q1_SCDPT4!SCDPT4_2509999997_17</vt:lpstr>
      <vt:lpstr>EMIC_23Q1_SCDPT4!SCDPT4_2509999997_18</vt:lpstr>
      <vt:lpstr>EMIC_23Q1_SCDPT4!SCDPT4_2509999997_19</vt:lpstr>
      <vt:lpstr>EMIC_23Q1_SCDPT4!SCDPT4_2509999997_20</vt:lpstr>
      <vt:lpstr>EMIC_23Q1_SCDPT4!SCDPT4_2509999997_7</vt:lpstr>
      <vt:lpstr>EMIC_23Q1_SCDPT4!SCDPT4_2509999997_8</vt:lpstr>
      <vt:lpstr>EMIC_23Q1_SCDPT4!SCDPT4_2509999997_9</vt:lpstr>
      <vt:lpstr>EMIC_23Q1_SCDPT4!SCDPT4_2509999999_10</vt:lpstr>
      <vt:lpstr>EMIC_23Q1_SCDPT4!SCDPT4_2509999999_11</vt:lpstr>
      <vt:lpstr>EMIC_23Q1_SCDPT4!SCDPT4_2509999999_12</vt:lpstr>
      <vt:lpstr>EMIC_23Q1_SCDPT4!SCDPT4_2509999999_13</vt:lpstr>
      <vt:lpstr>EMIC_23Q1_SCDPT4!SCDPT4_2509999999_14</vt:lpstr>
      <vt:lpstr>EMIC_23Q1_SCDPT4!SCDPT4_2509999999_15</vt:lpstr>
      <vt:lpstr>EMIC_23Q1_SCDPT4!SCDPT4_2509999999_16</vt:lpstr>
      <vt:lpstr>EMIC_23Q1_SCDPT4!SCDPT4_2509999999_17</vt:lpstr>
      <vt:lpstr>EMIC_23Q1_SCDPT4!SCDPT4_2509999999_18</vt:lpstr>
      <vt:lpstr>EMIC_23Q1_SCDPT4!SCDPT4_2509999999_19</vt:lpstr>
      <vt:lpstr>EMIC_23Q1_SCDPT4!SCDPT4_2509999999_20</vt:lpstr>
      <vt:lpstr>EMIC_23Q1_SCDPT4!SCDPT4_2509999999_7</vt:lpstr>
      <vt:lpstr>EMIC_23Q1_SCDPT4!SCDPT4_2509999999_8</vt:lpstr>
      <vt:lpstr>EMIC_23Q1_SCDPT4!SCDPT4_2509999999_9</vt:lpstr>
      <vt:lpstr>EMIC_23Q1_SCDPT4!SCDPT4_4010000000_1</vt:lpstr>
      <vt:lpstr>EMIC_23Q1_SCDPT4!SCDPT4_4010000000_10</vt:lpstr>
      <vt:lpstr>EMIC_23Q1_SCDPT4!SCDPT4_4010000000_11</vt:lpstr>
      <vt:lpstr>EMIC_23Q1_SCDPT4!SCDPT4_4010000000_12</vt:lpstr>
      <vt:lpstr>EMIC_23Q1_SCDPT4!SCDPT4_4010000000_13</vt:lpstr>
      <vt:lpstr>EMIC_23Q1_SCDPT4!SCDPT4_4010000000_14</vt:lpstr>
      <vt:lpstr>EMIC_23Q1_SCDPT4!SCDPT4_4010000000_15</vt:lpstr>
      <vt:lpstr>EMIC_23Q1_SCDPT4!SCDPT4_4010000000_16</vt:lpstr>
      <vt:lpstr>EMIC_23Q1_SCDPT4!SCDPT4_4010000000_17</vt:lpstr>
      <vt:lpstr>EMIC_23Q1_SCDPT4!SCDPT4_4010000000_18</vt:lpstr>
      <vt:lpstr>EMIC_23Q1_SCDPT4!SCDPT4_4010000000_19</vt:lpstr>
      <vt:lpstr>EMIC_23Q1_SCDPT4!SCDPT4_4010000000_2</vt:lpstr>
      <vt:lpstr>EMIC_23Q1_SCDPT4!SCDPT4_4010000000_20</vt:lpstr>
      <vt:lpstr>EMIC_23Q1_SCDPT4!SCDPT4_4010000000_22.01</vt:lpstr>
      <vt:lpstr>EMIC_23Q1_SCDPT4!SCDPT4_4010000000_22.02</vt:lpstr>
      <vt:lpstr>EMIC_23Q1_SCDPT4!SCDPT4_4010000000_22.03</vt:lpstr>
      <vt:lpstr>EMIC_23Q1_SCDPT4!SCDPT4_4010000000_24</vt:lpstr>
      <vt:lpstr>EMIC_23Q1_SCDPT4!SCDPT4_4010000000_25</vt:lpstr>
      <vt:lpstr>EMIC_23Q1_SCDPT4!SCDPT4_4010000000_26</vt:lpstr>
      <vt:lpstr>EMIC_23Q1_SCDPT4!SCDPT4_4010000000_27</vt:lpstr>
      <vt:lpstr>EMIC_23Q1_SCDPT4!SCDPT4_4010000000_28</vt:lpstr>
      <vt:lpstr>EMIC_23Q1_SCDPT4!SCDPT4_4010000000_29</vt:lpstr>
      <vt:lpstr>EMIC_23Q1_SCDPT4!SCDPT4_4010000000_3</vt:lpstr>
      <vt:lpstr>EMIC_23Q1_SCDPT4!SCDPT4_4010000000_4</vt:lpstr>
      <vt:lpstr>EMIC_23Q1_SCDPT4!SCDPT4_4010000000_5</vt:lpstr>
      <vt:lpstr>EMIC_23Q1_SCDPT4!SCDPT4_4010000000_6</vt:lpstr>
      <vt:lpstr>EMIC_23Q1_SCDPT4!SCDPT4_4010000000_7</vt:lpstr>
      <vt:lpstr>EMIC_23Q1_SCDPT4!SCDPT4_4010000000_8</vt:lpstr>
      <vt:lpstr>EMIC_23Q1_SCDPT4!SCDPT4_4010000000_9</vt:lpstr>
      <vt:lpstr>EMIC_23Q1_SCDPT4!SCDPT4_4010000000_Range</vt:lpstr>
      <vt:lpstr>EMIC_23Q1_SCDPT4!SCDPT4_4019999999_10</vt:lpstr>
      <vt:lpstr>EMIC_23Q1_SCDPT4!SCDPT4_4019999999_11</vt:lpstr>
      <vt:lpstr>EMIC_23Q1_SCDPT4!SCDPT4_4019999999_12</vt:lpstr>
      <vt:lpstr>EMIC_23Q1_SCDPT4!SCDPT4_4019999999_13</vt:lpstr>
      <vt:lpstr>EMIC_23Q1_SCDPT4!SCDPT4_4019999999_14</vt:lpstr>
      <vt:lpstr>EMIC_23Q1_SCDPT4!SCDPT4_4019999999_15</vt:lpstr>
      <vt:lpstr>EMIC_23Q1_SCDPT4!SCDPT4_4019999999_16</vt:lpstr>
      <vt:lpstr>EMIC_23Q1_SCDPT4!SCDPT4_4019999999_17</vt:lpstr>
      <vt:lpstr>EMIC_23Q1_SCDPT4!SCDPT4_4019999999_18</vt:lpstr>
      <vt:lpstr>EMIC_23Q1_SCDPT4!SCDPT4_4019999999_19</vt:lpstr>
      <vt:lpstr>EMIC_23Q1_SCDPT4!SCDPT4_4019999999_20</vt:lpstr>
      <vt:lpstr>EMIC_23Q1_SCDPT4!SCDPT4_4019999999_7</vt:lpstr>
      <vt:lpstr>EMIC_23Q1_SCDPT4!SCDPT4_4019999999_9</vt:lpstr>
      <vt:lpstr>EMIC_23Q1_SCDPT4!SCDPT4_4020000000_1</vt:lpstr>
      <vt:lpstr>EMIC_23Q1_SCDPT4!SCDPT4_4020000000_10</vt:lpstr>
      <vt:lpstr>EMIC_23Q1_SCDPT4!SCDPT4_4020000000_11</vt:lpstr>
      <vt:lpstr>EMIC_23Q1_SCDPT4!SCDPT4_4020000000_12</vt:lpstr>
      <vt:lpstr>EMIC_23Q1_SCDPT4!SCDPT4_4020000000_13</vt:lpstr>
      <vt:lpstr>EMIC_23Q1_SCDPT4!SCDPT4_4020000000_14</vt:lpstr>
      <vt:lpstr>EMIC_23Q1_SCDPT4!SCDPT4_4020000000_15</vt:lpstr>
      <vt:lpstr>EMIC_23Q1_SCDPT4!SCDPT4_4020000000_16</vt:lpstr>
      <vt:lpstr>EMIC_23Q1_SCDPT4!SCDPT4_4020000000_17</vt:lpstr>
      <vt:lpstr>EMIC_23Q1_SCDPT4!SCDPT4_4020000000_18</vt:lpstr>
      <vt:lpstr>EMIC_23Q1_SCDPT4!SCDPT4_4020000000_19</vt:lpstr>
      <vt:lpstr>EMIC_23Q1_SCDPT4!SCDPT4_4020000000_2</vt:lpstr>
      <vt:lpstr>EMIC_23Q1_SCDPT4!SCDPT4_4020000000_20</vt:lpstr>
      <vt:lpstr>EMIC_23Q1_SCDPT4!SCDPT4_4020000000_22.01</vt:lpstr>
      <vt:lpstr>EMIC_23Q1_SCDPT4!SCDPT4_4020000000_22.02</vt:lpstr>
      <vt:lpstr>EMIC_23Q1_SCDPT4!SCDPT4_4020000000_22.03</vt:lpstr>
      <vt:lpstr>EMIC_23Q1_SCDPT4!SCDPT4_4020000000_24</vt:lpstr>
      <vt:lpstr>EMIC_23Q1_SCDPT4!SCDPT4_4020000000_25</vt:lpstr>
      <vt:lpstr>EMIC_23Q1_SCDPT4!SCDPT4_4020000000_26</vt:lpstr>
      <vt:lpstr>EMIC_23Q1_SCDPT4!SCDPT4_4020000000_27</vt:lpstr>
      <vt:lpstr>EMIC_23Q1_SCDPT4!SCDPT4_4020000000_28</vt:lpstr>
      <vt:lpstr>EMIC_23Q1_SCDPT4!SCDPT4_4020000000_29</vt:lpstr>
      <vt:lpstr>EMIC_23Q1_SCDPT4!SCDPT4_4020000000_3</vt:lpstr>
      <vt:lpstr>EMIC_23Q1_SCDPT4!SCDPT4_4020000000_4</vt:lpstr>
      <vt:lpstr>EMIC_23Q1_SCDPT4!SCDPT4_4020000000_5</vt:lpstr>
      <vt:lpstr>EMIC_23Q1_SCDPT4!SCDPT4_4020000000_6</vt:lpstr>
      <vt:lpstr>EMIC_23Q1_SCDPT4!SCDPT4_4020000000_7</vt:lpstr>
      <vt:lpstr>EMIC_23Q1_SCDPT4!SCDPT4_4020000000_8</vt:lpstr>
      <vt:lpstr>EMIC_23Q1_SCDPT4!SCDPT4_4020000000_9</vt:lpstr>
      <vt:lpstr>EMIC_23Q1_SCDPT4!SCDPT4_4020000000_Range</vt:lpstr>
      <vt:lpstr>EMIC_23Q1_SCDPT4!SCDPT4_4029999999_10</vt:lpstr>
      <vt:lpstr>EMIC_23Q1_SCDPT4!SCDPT4_4029999999_11</vt:lpstr>
      <vt:lpstr>EMIC_23Q1_SCDPT4!SCDPT4_4029999999_12</vt:lpstr>
      <vt:lpstr>EMIC_23Q1_SCDPT4!SCDPT4_4029999999_13</vt:lpstr>
      <vt:lpstr>EMIC_23Q1_SCDPT4!SCDPT4_4029999999_14</vt:lpstr>
      <vt:lpstr>EMIC_23Q1_SCDPT4!SCDPT4_4029999999_15</vt:lpstr>
      <vt:lpstr>EMIC_23Q1_SCDPT4!SCDPT4_4029999999_16</vt:lpstr>
      <vt:lpstr>EMIC_23Q1_SCDPT4!SCDPT4_4029999999_17</vt:lpstr>
      <vt:lpstr>EMIC_23Q1_SCDPT4!SCDPT4_4029999999_18</vt:lpstr>
      <vt:lpstr>EMIC_23Q1_SCDPT4!SCDPT4_4029999999_19</vt:lpstr>
      <vt:lpstr>EMIC_23Q1_SCDPT4!SCDPT4_4029999999_20</vt:lpstr>
      <vt:lpstr>EMIC_23Q1_SCDPT4!SCDPT4_4029999999_7</vt:lpstr>
      <vt:lpstr>EMIC_23Q1_SCDPT4!SCDPT4_4029999999_9</vt:lpstr>
      <vt:lpstr>EMIC_23Q1_SCDPT4!SCDPT4_4310000000_1</vt:lpstr>
      <vt:lpstr>EMIC_23Q1_SCDPT4!SCDPT4_4310000000_10</vt:lpstr>
      <vt:lpstr>EMIC_23Q1_SCDPT4!SCDPT4_4310000000_11</vt:lpstr>
      <vt:lpstr>EMIC_23Q1_SCDPT4!SCDPT4_4310000000_12</vt:lpstr>
      <vt:lpstr>EMIC_23Q1_SCDPT4!SCDPT4_4310000000_13</vt:lpstr>
      <vt:lpstr>EMIC_23Q1_SCDPT4!SCDPT4_4310000000_14</vt:lpstr>
      <vt:lpstr>EMIC_23Q1_SCDPT4!SCDPT4_4310000000_15</vt:lpstr>
      <vt:lpstr>EMIC_23Q1_SCDPT4!SCDPT4_4310000000_16</vt:lpstr>
      <vt:lpstr>EMIC_23Q1_SCDPT4!SCDPT4_4310000000_17</vt:lpstr>
      <vt:lpstr>EMIC_23Q1_SCDPT4!SCDPT4_4310000000_18</vt:lpstr>
      <vt:lpstr>EMIC_23Q1_SCDPT4!SCDPT4_4310000000_19</vt:lpstr>
      <vt:lpstr>EMIC_23Q1_SCDPT4!SCDPT4_4310000000_2</vt:lpstr>
      <vt:lpstr>EMIC_23Q1_SCDPT4!SCDPT4_4310000000_20</vt:lpstr>
      <vt:lpstr>EMIC_23Q1_SCDPT4!SCDPT4_4310000000_22.01</vt:lpstr>
      <vt:lpstr>EMIC_23Q1_SCDPT4!SCDPT4_4310000000_22.02</vt:lpstr>
      <vt:lpstr>EMIC_23Q1_SCDPT4!SCDPT4_4310000000_22.03</vt:lpstr>
      <vt:lpstr>EMIC_23Q1_SCDPT4!SCDPT4_4310000000_24</vt:lpstr>
      <vt:lpstr>EMIC_23Q1_SCDPT4!SCDPT4_4310000000_25</vt:lpstr>
      <vt:lpstr>EMIC_23Q1_SCDPT4!SCDPT4_4310000000_26</vt:lpstr>
      <vt:lpstr>EMIC_23Q1_SCDPT4!SCDPT4_4310000000_27</vt:lpstr>
      <vt:lpstr>EMIC_23Q1_SCDPT4!SCDPT4_4310000000_28</vt:lpstr>
      <vt:lpstr>EMIC_23Q1_SCDPT4!SCDPT4_4310000000_29</vt:lpstr>
      <vt:lpstr>EMIC_23Q1_SCDPT4!SCDPT4_4310000000_3</vt:lpstr>
      <vt:lpstr>EMIC_23Q1_SCDPT4!SCDPT4_4310000000_4</vt:lpstr>
      <vt:lpstr>EMIC_23Q1_SCDPT4!SCDPT4_4310000000_5</vt:lpstr>
      <vt:lpstr>EMIC_23Q1_SCDPT4!SCDPT4_4310000000_6</vt:lpstr>
      <vt:lpstr>EMIC_23Q1_SCDPT4!SCDPT4_4310000000_7</vt:lpstr>
      <vt:lpstr>EMIC_23Q1_SCDPT4!SCDPT4_4310000000_8</vt:lpstr>
      <vt:lpstr>EMIC_23Q1_SCDPT4!SCDPT4_4310000000_9</vt:lpstr>
      <vt:lpstr>EMIC_23Q1_SCDPT4!SCDPT4_4310000000_Range</vt:lpstr>
      <vt:lpstr>EMIC_23Q1_SCDPT4!SCDPT4_4319999999_10</vt:lpstr>
      <vt:lpstr>EMIC_23Q1_SCDPT4!SCDPT4_4319999999_11</vt:lpstr>
      <vt:lpstr>EMIC_23Q1_SCDPT4!SCDPT4_4319999999_12</vt:lpstr>
      <vt:lpstr>EMIC_23Q1_SCDPT4!SCDPT4_4319999999_13</vt:lpstr>
      <vt:lpstr>EMIC_23Q1_SCDPT4!SCDPT4_4319999999_14</vt:lpstr>
      <vt:lpstr>EMIC_23Q1_SCDPT4!SCDPT4_4319999999_15</vt:lpstr>
      <vt:lpstr>EMIC_23Q1_SCDPT4!SCDPT4_4319999999_16</vt:lpstr>
      <vt:lpstr>EMIC_23Q1_SCDPT4!SCDPT4_4319999999_17</vt:lpstr>
      <vt:lpstr>EMIC_23Q1_SCDPT4!SCDPT4_4319999999_18</vt:lpstr>
      <vt:lpstr>EMIC_23Q1_SCDPT4!SCDPT4_4319999999_19</vt:lpstr>
      <vt:lpstr>EMIC_23Q1_SCDPT4!SCDPT4_4319999999_20</vt:lpstr>
      <vt:lpstr>EMIC_23Q1_SCDPT4!SCDPT4_4319999999_7</vt:lpstr>
      <vt:lpstr>EMIC_23Q1_SCDPT4!SCDPT4_4319999999_9</vt:lpstr>
      <vt:lpstr>EMIC_23Q1_SCDPT4!SCDPT4_4320000000_1</vt:lpstr>
      <vt:lpstr>EMIC_23Q1_SCDPT4!SCDPT4_4320000000_10</vt:lpstr>
      <vt:lpstr>EMIC_23Q1_SCDPT4!SCDPT4_4320000000_11</vt:lpstr>
      <vt:lpstr>EMIC_23Q1_SCDPT4!SCDPT4_4320000000_12</vt:lpstr>
      <vt:lpstr>EMIC_23Q1_SCDPT4!SCDPT4_4320000000_13</vt:lpstr>
      <vt:lpstr>EMIC_23Q1_SCDPT4!SCDPT4_4320000000_14</vt:lpstr>
      <vt:lpstr>EMIC_23Q1_SCDPT4!SCDPT4_4320000000_15</vt:lpstr>
      <vt:lpstr>EMIC_23Q1_SCDPT4!SCDPT4_4320000000_16</vt:lpstr>
      <vt:lpstr>EMIC_23Q1_SCDPT4!SCDPT4_4320000000_17</vt:lpstr>
      <vt:lpstr>EMIC_23Q1_SCDPT4!SCDPT4_4320000000_18</vt:lpstr>
      <vt:lpstr>EMIC_23Q1_SCDPT4!SCDPT4_4320000000_19</vt:lpstr>
      <vt:lpstr>EMIC_23Q1_SCDPT4!SCDPT4_4320000000_2</vt:lpstr>
      <vt:lpstr>EMIC_23Q1_SCDPT4!SCDPT4_4320000000_20</vt:lpstr>
      <vt:lpstr>EMIC_23Q1_SCDPT4!SCDPT4_4320000000_22.01</vt:lpstr>
      <vt:lpstr>EMIC_23Q1_SCDPT4!SCDPT4_4320000000_22.02</vt:lpstr>
      <vt:lpstr>EMIC_23Q1_SCDPT4!SCDPT4_4320000000_22.03</vt:lpstr>
      <vt:lpstr>EMIC_23Q1_SCDPT4!SCDPT4_4320000000_24</vt:lpstr>
      <vt:lpstr>EMIC_23Q1_SCDPT4!SCDPT4_4320000000_25</vt:lpstr>
      <vt:lpstr>EMIC_23Q1_SCDPT4!SCDPT4_4320000000_26</vt:lpstr>
      <vt:lpstr>EMIC_23Q1_SCDPT4!SCDPT4_4320000000_27</vt:lpstr>
      <vt:lpstr>EMIC_23Q1_SCDPT4!SCDPT4_4320000000_28</vt:lpstr>
      <vt:lpstr>EMIC_23Q1_SCDPT4!SCDPT4_4320000000_29</vt:lpstr>
      <vt:lpstr>EMIC_23Q1_SCDPT4!SCDPT4_4320000000_3</vt:lpstr>
      <vt:lpstr>EMIC_23Q1_SCDPT4!SCDPT4_4320000000_4</vt:lpstr>
      <vt:lpstr>EMIC_23Q1_SCDPT4!SCDPT4_4320000000_5</vt:lpstr>
      <vt:lpstr>EMIC_23Q1_SCDPT4!SCDPT4_4320000000_6</vt:lpstr>
      <vt:lpstr>EMIC_23Q1_SCDPT4!SCDPT4_4320000000_7</vt:lpstr>
      <vt:lpstr>EMIC_23Q1_SCDPT4!SCDPT4_4320000000_8</vt:lpstr>
      <vt:lpstr>EMIC_23Q1_SCDPT4!SCDPT4_4320000000_9</vt:lpstr>
      <vt:lpstr>EMIC_23Q1_SCDPT4!SCDPT4_4320000000_Range</vt:lpstr>
      <vt:lpstr>EMIC_23Q1_SCDPT4!SCDPT4_4329999999_10</vt:lpstr>
      <vt:lpstr>EMIC_23Q1_SCDPT4!SCDPT4_4329999999_11</vt:lpstr>
      <vt:lpstr>EMIC_23Q1_SCDPT4!SCDPT4_4329999999_12</vt:lpstr>
      <vt:lpstr>EMIC_23Q1_SCDPT4!SCDPT4_4329999999_13</vt:lpstr>
      <vt:lpstr>EMIC_23Q1_SCDPT4!SCDPT4_4329999999_14</vt:lpstr>
      <vt:lpstr>EMIC_23Q1_SCDPT4!SCDPT4_4329999999_15</vt:lpstr>
      <vt:lpstr>EMIC_23Q1_SCDPT4!SCDPT4_4329999999_16</vt:lpstr>
      <vt:lpstr>EMIC_23Q1_SCDPT4!SCDPT4_4329999999_17</vt:lpstr>
      <vt:lpstr>EMIC_23Q1_SCDPT4!SCDPT4_4329999999_18</vt:lpstr>
      <vt:lpstr>EMIC_23Q1_SCDPT4!SCDPT4_4329999999_19</vt:lpstr>
      <vt:lpstr>EMIC_23Q1_SCDPT4!SCDPT4_4329999999_20</vt:lpstr>
      <vt:lpstr>EMIC_23Q1_SCDPT4!SCDPT4_4329999999_7</vt:lpstr>
      <vt:lpstr>EMIC_23Q1_SCDPT4!SCDPT4_4329999999_9</vt:lpstr>
      <vt:lpstr>EMIC_23Q1_SCDPT4!SCDPT4_4509999997_10</vt:lpstr>
      <vt:lpstr>EMIC_23Q1_SCDPT4!SCDPT4_4509999997_11</vt:lpstr>
      <vt:lpstr>EMIC_23Q1_SCDPT4!SCDPT4_4509999997_12</vt:lpstr>
      <vt:lpstr>EMIC_23Q1_SCDPT4!SCDPT4_4509999997_13</vt:lpstr>
      <vt:lpstr>EMIC_23Q1_SCDPT4!SCDPT4_4509999997_14</vt:lpstr>
      <vt:lpstr>EMIC_23Q1_SCDPT4!SCDPT4_4509999997_15</vt:lpstr>
      <vt:lpstr>EMIC_23Q1_SCDPT4!SCDPT4_4509999997_16</vt:lpstr>
      <vt:lpstr>EMIC_23Q1_SCDPT4!SCDPT4_4509999997_17</vt:lpstr>
      <vt:lpstr>EMIC_23Q1_SCDPT4!SCDPT4_4509999997_18</vt:lpstr>
      <vt:lpstr>EMIC_23Q1_SCDPT4!SCDPT4_4509999997_19</vt:lpstr>
      <vt:lpstr>EMIC_23Q1_SCDPT4!SCDPT4_4509999997_20</vt:lpstr>
      <vt:lpstr>EMIC_23Q1_SCDPT4!SCDPT4_4509999997_7</vt:lpstr>
      <vt:lpstr>EMIC_23Q1_SCDPT4!SCDPT4_4509999997_9</vt:lpstr>
      <vt:lpstr>EMIC_23Q1_SCDPT4!SCDPT4_4509999999_10</vt:lpstr>
      <vt:lpstr>EMIC_23Q1_SCDPT4!SCDPT4_4509999999_11</vt:lpstr>
      <vt:lpstr>EMIC_23Q1_SCDPT4!SCDPT4_4509999999_12</vt:lpstr>
      <vt:lpstr>EMIC_23Q1_SCDPT4!SCDPT4_4509999999_13</vt:lpstr>
      <vt:lpstr>EMIC_23Q1_SCDPT4!SCDPT4_4509999999_14</vt:lpstr>
      <vt:lpstr>EMIC_23Q1_SCDPT4!SCDPT4_4509999999_15</vt:lpstr>
      <vt:lpstr>EMIC_23Q1_SCDPT4!SCDPT4_4509999999_16</vt:lpstr>
      <vt:lpstr>EMIC_23Q1_SCDPT4!SCDPT4_4509999999_17</vt:lpstr>
      <vt:lpstr>EMIC_23Q1_SCDPT4!SCDPT4_4509999999_18</vt:lpstr>
      <vt:lpstr>EMIC_23Q1_SCDPT4!SCDPT4_4509999999_19</vt:lpstr>
      <vt:lpstr>EMIC_23Q1_SCDPT4!SCDPT4_4509999999_20</vt:lpstr>
      <vt:lpstr>EMIC_23Q1_SCDPT4!SCDPT4_4509999999_7</vt:lpstr>
      <vt:lpstr>EMIC_23Q1_SCDPT4!SCDPT4_4509999999_9</vt:lpstr>
      <vt:lpstr>EMIC_23Q1_SCDPT4!SCDPT4_5010000000_1</vt:lpstr>
      <vt:lpstr>EMIC_23Q1_SCDPT4!SCDPT4_5010000000_10</vt:lpstr>
      <vt:lpstr>EMIC_23Q1_SCDPT4!SCDPT4_5010000000_11</vt:lpstr>
      <vt:lpstr>EMIC_23Q1_SCDPT4!SCDPT4_5010000000_12</vt:lpstr>
      <vt:lpstr>EMIC_23Q1_SCDPT4!SCDPT4_5010000000_13</vt:lpstr>
      <vt:lpstr>EMIC_23Q1_SCDPT4!SCDPT4_5010000000_14</vt:lpstr>
      <vt:lpstr>EMIC_23Q1_SCDPT4!SCDPT4_5010000000_15</vt:lpstr>
      <vt:lpstr>EMIC_23Q1_SCDPT4!SCDPT4_5010000000_16</vt:lpstr>
      <vt:lpstr>EMIC_23Q1_SCDPT4!SCDPT4_5010000000_17</vt:lpstr>
      <vt:lpstr>EMIC_23Q1_SCDPT4!SCDPT4_5010000000_18</vt:lpstr>
      <vt:lpstr>EMIC_23Q1_SCDPT4!SCDPT4_5010000000_19</vt:lpstr>
      <vt:lpstr>EMIC_23Q1_SCDPT4!SCDPT4_5010000000_2</vt:lpstr>
      <vt:lpstr>EMIC_23Q1_SCDPT4!SCDPT4_5010000000_20</vt:lpstr>
      <vt:lpstr>EMIC_23Q1_SCDPT4!SCDPT4_5010000000_24</vt:lpstr>
      <vt:lpstr>EMIC_23Q1_SCDPT4!SCDPT4_5010000000_25</vt:lpstr>
      <vt:lpstr>EMIC_23Q1_SCDPT4!SCDPT4_5010000000_26</vt:lpstr>
      <vt:lpstr>EMIC_23Q1_SCDPT4!SCDPT4_5010000000_27</vt:lpstr>
      <vt:lpstr>EMIC_23Q1_SCDPT4!SCDPT4_5010000000_28</vt:lpstr>
      <vt:lpstr>EMIC_23Q1_SCDPT4!SCDPT4_5010000000_3</vt:lpstr>
      <vt:lpstr>EMIC_23Q1_SCDPT4!SCDPT4_5010000000_4</vt:lpstr>
      <vt:lpstr>EMIC_23Q1_SCDPT4!SCDPT4_5010000000_5</vt:lpstr>
      <vt:lpstr>EMIC_23Q1_SCDPT4!SCDPT4_5010000000_6</vt:lpstr>
      <vt:lpstr>EMIC_23Q1_SCDPT4!SCDPT4_5010000000_7</vt:lpstr>
      <vt:lpstr>EMIC_23Q1_SCDPT4!SCDPT4_5010000000_9</vt:lpstr>
      <vt:lpstr>EMIC_23Q1_SCDPT4!SCDPT4_5010000000_Range</vt:lpstr>
      <vt:lpstr>EMIC_23Q1_SCDPT4!SCDPT4_5019999999_10</vt:lpstr>
      <vt:lpstr>EMIC_23Q1_SCDPT4!SCDPT4_5019999999_11</vt:lpstr>
      <vt:lpstr>EMIC_23Q1_SCDPT4!SCDPT4_5019999999_12</vt:lpstr>
      <vt:lpstr>EMIC_23Q1_SCDPT4!SCDPT4_5019999999_13</vt:lpstr>
      <vt:lpstr>EMIC_23Q1_SCDPT4!SCDPT4_5019999999_14</vt:lpstr>
      <vt:lpstr>EMIC_23Q1_SCDPT4!SCDPT4_5019999999_15</vt:lpstr>
      <vt:lpstr>EMIC_23Q1_SCDPT4!SCDPT4_5019999999_16</vt:lpstr>
      <vt:lpstr>EMIC_23Q1_SCDPT4!SCDPT4_5019999999_17</vt:lpstr>
      <vt:lpstr>EMIC_23Q1_SCDPT4!SCDPT4_5019999999_18</vt:lpstr>
      <vt:lpstr>EMIC_23Q1_SCDPT4!SCDPT4_5019999999_19</vt:lpstr>
      <vt:lpstr>EMIC_23Q1_SCDPT4!SCDPT4_5019999999_20</vt:lpstr>
      <vt:lpstr>EMIC_23Q1_SCDPT4!SCDPT4_5019999999_7</vt:lpstr>
      <vt:lpstr>EMIC_23Q1_SCDPT4!SCDPT4_5019999999_9</vt:lpstr>
      <vt:lpstr>EMIC_23Q1_SCDPT4!SCDPT4_5020000000_1</vt:lpstr>
      <vt:lpstr>EMIC_23Q1_SCDPT4!SCDPT4_5020000000_10</vt:lpstr>
      <vt:lpstr>EMIC_23Q1_SCDPT4!SCDPT4_5020000000_11</vt:lpstr>
      <vt:lpstr>EMIC_23Q1_SCDPT4!SCDPT4_5020000000_12</vt:lpstr>
      <vt:lpstr>EMIC_23Q1_SCDPT4!SCDPT4_5020000000_13</vt:lpstr>
      <vt:lpstr>EMIC_23Q1_SCDPT4!SCDPT4_5020000000_14</vt:lpstr>
      <vt:lpstr>EMIC_23Q1_SCDPT4!SCDPT4_5020000000_15</vt:lpstr>
      <vt:lpstr>EMIC_23Q1_SCDPT4!SCDPT4_5020000000_16</vt:lpstr>
      <vt:lpstr>EMIC_23Q1_SCDPT4!SCDPT4_5020000000_17</vt:lpstr>
      <vt:lpstr>EMIC_23Q1_SCDPT4!SCDPT4_5020000000_18</vt:lpstr>
      <vt:lpstr>EMIC_23Q1_SCDPT4!SCDPT4_5020000000_19</vt:lpstr>
      <vt:lpstr>EMIC_23Q1_SCDPT4!SCDPT4_5020000000_2</vt:lpstr>
      <vt:lpstr>EMIC_23Q1_SCDPT4!SCDPT4_5020000000_20</vt:lpstr>
      <vt:lpstr>EMIC_23Q1_SCDPT4!SCDPT4_5020000000_24</vt:lpstr>
      <vt:lpstr>EMIC_23Q1_SCDPT4!SCDPT4_5020000000_25</vt:lpstr>
      <vt:lpstr>EMIC_23Q1_SCDPT4!SCDPT4_5020000000_26</vt:lpstr>
      <vt:lpstr>EMIC_23Q1_SCDPT4!SCDPT4_5020000000_27</vt:lpstr>
      <vt:lpstr>EMIC_23Q1_SCDPT4!SCDPT4_5020000000_28</vt:lpstr>
      <vt:lpstr>EMIC_23Q1_SCDPT4!SCDPT4_5020000000_3</vt:lpstr>
      <vt:lpstr>EMIC_23Q1_SCDPT4!SCDPT4_5020000000_4</vt:lpstr>
      <vt:lpstr>EMIC_23Q1_SCDPT4!SCDPT4_5020000000_5</vt:lpstr>
      <vt:lpstr>EMIC_23Q1_SCDPT4!SCDPT4_5020000000_6</vt:lpstr>
      <vt:lpstr>EMIC_23Q1_SCDPT4!SCDPT4_5020000000_7</vt:lpstr>
      <vt:lpstr>EMIC_23Q1_SCDPT4!SCDPT4_5020000000_9</vt:lpstr>
      <vt:lpstr>EMIC_23Q1_SCDPT4!SCDPT4_5020000000_Range</vt:lpstr>
      <vt:lpstr>EMIC_23Q1_SCDPT4!SCDPT4_5029999999_10</vt:lpstr>
      <vt:lpstr>EMIC_23Q1_SCDPT4!SCDPT4_5029999999_11</vt:lpstr>
      <vt:lpstr>EMIC_23Q1_SCDPT4!SCDPT4_5029999999_12</vt:lpstr>
      <vt:lpstr>EMIC_23Q1_SCDPT4!SCDPT4_5029999999_13</vt:lpstr>
      <vt:lpstr>EMIC_23Q1_SCDPT4!SCDPT4_5029999999_14</vt:lpstr>
      <vt:lpstr>EMIC_23Q1_SCDPT4!SCDPT4_5029999999_15</vt:lpstr>
      <vt:lpstr>EMIC_23Q1_SCDPT4!SCDPT4_5029999999_16</vt:lpstr>
      <vt:lpstr>EMIC_23Q1_SCDPT4!SCDPT4_5029999999_17</vt:lpstr>
      <vt:lpstr>EMIC_23Q1_SCDPT4!SCDPT4_5029999999_18</vt:lpstr>
      <vt:lpstr>EMIC_23Q1_SCDPT4!SCDPT4_5029999999_19</vt:lpstr>
      <vt:lpstr>EMIC_23Q1_SCDPT4!SCDPT4_5029999999_20</vt:lpstr>
      <vt:lpstr>EMIC_23Q1_SCDPT4!SCDPT4_5029999999_7</vt:lpstr>
      <vt:lpstr>EMIC_23Q1_SCDPT4!SCDPT4_5029999999_9</vt:lpstr>
      <vt:lpstr>EMIC_23Q1_SCDPT4!SCDPT4_5310000000_1</vt:lpstr>
      <vt:lpstr>EMIC_23Q1_SCDPT4!SCDPT4_5310000000_10</vt:lpstr>
      <vt:lpstr>EMIC_23Q1_SCDPT4!SCDPT4_5310000000_11</vt:lpstr>
      <vt:lpstr>EMIC_23Q1_SCDPT4!SCDPT4_5310000000_12</vt:lpstr>
      <vt:lpstr>EMIC_23Q1_SCDPT4!SCDPT4_5310000000_13</vt:lpstr>
      <vt:lpstr>EMIC_23Q1_SCDPT4!SCDPT4_5310000000_14</vt:lpstr>
      <vt:lpstr>EMIC_23Q1_SCDPT4!SCDPT4_5310000000_15</vt:lpstr>
      <vt:lpstr>EMIC_23Q1_SCDPT4!SCDPT4_5310000000_16</vt:lpstr>
      <vt:lpstr>EMIC_23Q1_SCDPT4!SCDPT4_5310000000_17</vt:lpstr>
      <vt:lpstr>EMIC_23Q1_SCDPT4!SCDPT4_5310000000_18</vt:lpstr>
      <vt:lpstr>EMIC_23Q1_SCDPT4!SCDPT4_5310000000_19</vt:lpstr>
      <vt:lpstr>EMIC_23Q1_SCDPT4!SCDPT4_5310000000_2</vt:lpstr>
      <vt:lpstr>EMIC_23Q1_SCDPT4!SCDPT4_5310000000_20</vt:lpstr>
      <vt:lpstr>EMIC_23Q1_SCDPT4!SCDPT4_5310000000_22.01</vt:lpstr>
      <vt:lpstr>EMIC_23Q1_SCDPT4!SCDPT4_5310000000_22.02</vt:lpstr>
      <vt:lpstr>EMIC_23Q1_SCDPT4!SCDPT4_5310000000_22.03</vt:lpstr>
      <vt:lpstr>EMIC_23Q1_SCDPT4!SCDPT4_5310000000_24</vt:lpstr>
      <vt:lpstr>EMIC_23Q1_SCDPT4!SCDPT4_5310000000_25</vt:lpstr>
      <vt:lpstr>EMIC_23Q1_SCDPT4!SCDPT4_5310000000_26</vt:lpstr>
      <vt:lpstr>EMIC_23Q1_SCDPT4!SCDPT4_5310000000_27</vt:lpstr>
      <vt:lpstr>EMIC_23Q1_SCDPT4!SCDPT4_5310000000_28</vt:lpstr>
      <vt:lpstr>EMIC_23Q1_SCDPT4!SCDPT4_5310000000_29</vt:lpstr>
      <vt:lpstr>EMIC_23Q1_SCDPT4!SCDPT4_5310000000_3</vt:lpstr>
      <vt:lpstr>EMIC_23Q1_SCDPT4!SCDPT4_5310000000_4</vt:lpstr>
      <vt:lpstr>EMIC_23Q1_SCDPT4!SCDPT4_5310000000_5</vt:lpstr>
      <vt:lpstr>EMIC_23Q1_SCDPT4!SCDPT4_5310000000_6</vt:lpstr>
      <vt:lpstr>EMIC_23Q1_SCDPT4!SCDPT4_5310000000_7</vt:lpstr>
      <vt:lpstr>EMIC_23Q1_SCDPT4!SCDPT4_5310000000_9</vt:lpstr>
      <vt:lpstr>EMIC_23Q1_SCDPT4!SCDPT4_5310000000_Range</vt:lpstr>
      <vt:lpstr>EMIC_23Q1_SCDPT4!SCDPT4_5319999999_10</vt:lpstr>
      <vt:lpstr>EMIC_23Q1_SCDPT4!SCDPT4_5319999999_11</vt:lpstr>
      <vt:lpstr>EMIC_23Q1_SCDPT4!SCDPT4_5319999999_12</vt:lpstr>
      <vt:lpstr>EMIC_23Q1_SCDPT4!SCDPT4_5319999999_13</vt:lpstr>
      <vt:lpstr>EMIC_23Q1_SCDPT4!SCDPT4_5319999999_14</vt:lpstr>
      <vt:lpstr>EMIC_23Q1_SCDPT4!SCDPT4_5319999999_15</vt:lpstr>
      <vt:lpstr>EMIC_23Q1_SCDPT4!SCDPT4_5319999999_16</vt:lpstr>
      <vt:lpstr>EMIC_23Q1_SCDPT4!SCDPT4_5319999999_17</vt:lpstr>
      <vt:lpstr>EMIC_23Q1_SCDPT4!SCDPT4_5319999999_18</vt:lpstr>
      <vt:lpstr>EMIC_23Q1_SCDPT4!SCDPT4_5319999999_19</vt:lpstr>
      <vt:lpstr>EMIC_23Q1_SCDPT4!SCDPT4_5319999999_20</vt:lpstr>
      <vt:lpstr>EMIC_23Q1_SCDPT4!SCDPT4_5319999999_7</vt:lpstr>
      <vt:lpstr>EMIC_23Q1_SCDPT4!SCDPT4_5319999999_9</vt:lpstr>
      <vt:lpstr>EMIC_23Q1_SCDPT4!SCDPT4_5320000000_1</vt:lpstr>
      <vt:lpstr>EMIC_23Q1_SCDPT4!SCDPT4_5320000000_10</vt:lpstr>
      <vt:lpstr>EMIC_23Q1_SCDPT4!SCDPT4_5320000000_11</vt:lpstr>
      <vt:lpstr>EMIC_23Q1_SCDPT4!SCDPT4_5320000000_12</vt:lpstr>
      <vt:lpstr>EMIC_23Q1_SCDPT4!SCDPT4_5320000000_13</vt:lpstr>
      <vt:lpstr>EMIC_23Q1_SCDPT4!SCDPT4_5320000000_14</vt:lpstr>
      <vt:lpstr>EMIC_23Q1_SCDPT4!SCDPT4_5320000000_15</vt:lpstr>
      <vt:lpstr>EMIC_23Q1_SCDPT4!SCDPT4_5320000000_16</vt:lpstr>
      <vt:lpstr>EMIC_23Q1_SCDPT4!SCDPT4_5320000000_17</vt:lpstr>
      <vt:lpstr>EMIC_23Q1_SCDPT4!SCDPT4_5320000000_18</vt:lpstr>
      <vt:lpstr>EMIC_23Q1_SCDPT4!SCDPT4_5320000000_19</vt:lpstr>
      <vt:lpstr>EMIC_23Q1_SCDPT4!SCDPT4_5320000000_2</vt:lpstr>
      <vt:lpstr>EMIC_23Q1_SCDPT4!SCDPT4_5320000000_20</vt:lpstr>
      <vt:lpstr>EMIC_23Q1_SCDPT4!SCDPT4_5320000000_22.01</vt:lpstr>
      <vt:lpstr>EMIC_23Q1_SCDPT4!SCDPT4_5320000000_22.02</vt:lpstr>
      <vt:lpstr>EMIC_23Q1_SCDPT4!SCDPT4_5320000000_22.03</vt:lpstr>
      <vt:lpstr>EMIC_23Q1_SCDPT4!SCDPT4_5320000000_24</vt:lpstr>
      <vt:lpstr>EMIC_23Q1_SCDPT4!SCDPT4_5320000000_25</vt:lpstr>
      <vt:lpstr>EMIC_23Q1_SCDPT4!SCDPT4_5320000000_26</vt:lpstr>
      <vt:lpstr>EMIC_23Q1_SCDPT4!SCDPT4_5320000000_27</vt:lpstr>
      <vt:lpstr>EMIC_23Q1_SCDPT4!SCDPT4_5320000000_28</vt:lpstr>
      <vt:lpstr>EMIC_23Q1_SCDPT4!SCDPT4_5320000000_29</vt:lpstr>
      <vt:lpstr>EMIC_23Q1_SCDPT4!SCDPT4_5320000000_3</vt:lpstr>
      <vt:lpstr>EMIC_23Q1_SCDPT4!SCDPT4_5320000000_4</vt:lpstr>
      <vt:lpstr>EMIC_23Q1_SCDPT4!SCDPT4_5320000000_5</vt:lpstr>
      <vt:lpstr>EMIC_23Q1_SCDPT4!SCDPT4_5320000000_6</vt:lpstr>
      <vt:lpstr>EMIC_23Q1_SCDPT4!SCDPT4_5320000000_7</vt:lpstr>
      <vt:lpstr>EMIC_23Q1_SCDPT4!SCDPT4_5320000000_9</vt:lpstr>
      <vt:lpstr>EMIC_23Q1_SCDPT4!SCDPT4_5320000000_Range</vt:lpstr>
      <vt:lpstr>EMIC_23Q1_SCDPT4!SCDPT4_5329999999_10</vt:lpstr>
      <vt:lpstr>EMIC_23Q1_SCDPT4!SCDPT4_5329999999_11</vt:lpstr>
      <vt:lpstr>EMIC_23Q1_SCDPT4!SCDPT4_5329999999_12</vt:lpstr>
      <vt:lpstr>EMIC_23Q1_SCDPT4!SCDPT4_5329999999_13</vt:lpstr>
      <vt:lpstr>EMIC_23Q1_SCDPT4!SCDPT4_5329999999_14</vt:lpstr>
      <vt:lpstr>EMIC_23Q1_SCDPT4!SCDPT4_5329999999_15</vt:lpstr>
      <vt:lpstr>EMIC_23Q1_SCDPT4!SCDPT4_5329999999_16</vt:lpstr>
      <vt:lpstr>EMIC_23Q1_SCDPT4!SCDPT4_5329999999_17</vt:lpstr>
      <vt:lpstr>EMIC_23Q1_SCDPT4!SCDPT4_5329999999_18</vt:lpstr>
      <vt:lpstr>EMIC_23Q1_SCDPT4!SCDPT4_5329999999_19</vt:lpstr>
      <vt:lpstr>EMIC_23Q1_SCDPT4!SCDPT4_5329999999_20</vt:lpstr>
      <vt:lpstr>EMIC_23Q1_SCDPT4!SCDPT4_5329999999_7</vt:lpstr>
      <vt:lpstr>EMIC_23Q1_SCDPT4!SCDPT4_5329999999_9</vt:lpstr>
      <vt:lpstr>EMIC_23Q1_SCDPT4!SCDPT4_5510000000_1</vt:lpstr>
      <vt:lpstr>EMIC_23Q1_SCDPT4!SCDPT4_5510000000_10</vt:lpstr>
      <vt:lpstr>EMIC_23Q1_SCDPT4!SCDPT4_5510000000_11</vt:lpstr>
      <vt:lpstr>EMIC_23Q1_SCDPT4!SCDPT4_5510000000_12</vt:lpstr>
      <vt:lpstr>EMIC_23Q1_SCDPT4!SCDPT4_5510000000_13</vt:lpstr>
      <vt:lpstr>EMIC_23Q1_SCDPT4!SCDPT4_5510000000_14</vt:lpstr>
      <vt:lpstr>EMIC_23Q1_SCDPT4!SCDPT4_5510000000_15</vt:lpstr>
      <vt:lpstr>EMIC_23Q1_SCDPT4!SCDPT4_5510000000_16</vt:lpstr>
      <vt:lpstr>EMIC_23Q1_SCDPT4!SCDPT4_5510000000_17</vt:lpstr>
      <vt:lpstr>EMIC_23Q1_SCDPT4!SCDPT4_5510000000_18</vt:lpstr>
      <vt:lpstr>EMIC_23Q1_SCDPT4!SCDPT4_5510000000_19</vt:lpstr>
      <vt:lpstr>EMIC_23Q1_SCDPT4!SCDPT4_5510000000_2</vt:lpstr>
      <vt:lpstr>EMIC_23Q1_SCDPT4!SCDPT4_5510000000_20</vt:lpstr>
      <vt:lpstr>EMIC_23Q1_SCDPT4!SCDPT4_5510000000_22.01</vt:lpstr>
      <vt:lpstr>EMIC_23Q1_SCDPT4!SCDPT4_5510000000_22.02</vt:lpstr>
      <vt:lpstr>EMIC_23Q1_SCDPT4!SCDPT4_5510000000_22.03</vt:lpstr>
      <vt:lpstr>EMIC_23Q1_SCDPT4!SCDPT4_5510000000_24</vt:lpstr>
      <vt:lpstr>EMIC_23Q1_SCDPT4!SCDPT4_5510000000_25</vt:lpstr>
      <vt:lpstr>EMIC_23Q1_SCDPT4!SCDPT4_5510000000_26</vt:lpstr>
      <vt:lpstr>EMIC_23Q1_SCDPT4!SCDPT4_5510000000_27</vt:lpstr>
      <vt:lpstr>EMIC_23Q1_SCDPT4!SCDPT4_5510000000_28</vt:lpstr>
      <vt:lpstr>EMIC_23Q1_SCDPT4!SCDPT4_5510000000_29</vt:lpstr>
      <vt:lpstr>EMIC_23Q1_SCDPT4!SCDPT4_5510000000_3</vt:lpstr>
      <vt:lpstr>EMIC_23Q1_SCDPT4!SCDPT4_5510000000_4</vt:lpstr>
      <vt:lpstr>EMIC_23Q1_SCDPT4!SCDPT4_5510000000_5</vt:lpstr>
      <vt:lpstr>EMIC_23Q1_SCDPT4!SCDPT4_5510000000_6</vt:lpstr>
      <vt:lpstr>EMIC_23Q1_SCDPT4!SCDPT4_5510000000_7</vt:lpstr>
      <vt:lpstr>EMIC_23Q1_SCDPT4!SCDPT4_5510000000_9</vt:lpstr>
      <vt:lpstr>EMIC_23Q1_SCDPT4!SCDPT4_5510000000_Range</vt:lpstr>
      <vt:lpstr>EMIC_23Q1_SCDPT4!SCDPT4_5519999999_10</vt:lpstr>
      <vt:lpstr>EMIC_23Q1_SCDPT4!SCDPT4_5519999999_11</vt:lpstr>
      <vt:lpstr>EMIC_23Q1_SCDPT4!SCDPT4_5519999999_12</vt:lpstr>
      <vt:lpstr>EMIC_23Q1_SCDPT4!SCDPT4_5519999999_13</vt:lpstr>
      <vt:lpstr>EMIC_23Q1_SCDPT4!SCDPT4_5519999999_14</vt:lpstr>
      <vt:lpstr>EMIC_23Q1_SCDPT4!SCDPT4_5519999999_15</vt:lpstr>
      <vt:lpstr>EMIC_23Q1_SCDPT4!SCDPT4_5519999999_16</vt:lpstr>
      <vt:lpstr>EMIC_23Q1_SCDPT4!SCDPT4_5519999999_17</vt:lpstr>
      <vt:lpstr>EMIC_23Q1_SCDPT4!SCDPT4_5519999999_18</vt:lpstr>
      <vt:lpstr>EMIC_23Q1_SCDPT4!SCDPT4_5519999999_19</vt:lpstr>
      <vt:lpstr>EMIC_23Q1_SCDPT4!SCDPT4_5519999999_20</vt:lpstr>
      <vt:lpstr>EMIC_23Q1_SCDPT4!SCDPT4_5519999999_7</vt:lpstr>
      <vt:lpstr>EMIC_23Q1_SCDPT4!SCDPT4_5519999999_9</vt:lpstr>
      <vt:lpstr>EMIC_23Q1_SCDPT4!SCDPT4_5520000000_1</vt:lpstr>
      <vt:lpstr>EMIC_23Q1_SCDPT4!SCDPT4_5520000000_10</vt:lpstr>
      <vt:lpstr>EMIC_23Q1_SCDPT4!SCDPT4_5520000000_11</vt:lpstr>
      <vt:lpstr>EMIC_23Q1_SCDPT4!SCDPT4_5520000000_12</vt:lpstr>
      <vt:lpstr>EMIC_23Q1_SCDPT4!SCDPT4_5520000000_13</vt:lpstr>
      <vt:lpstr>EMIC_23Q1_SCDPT4!SCDPT4_5520000000_14</vt:lpstr>
      <vt:lpstr>EMIC_23Q1_SCDPT4!SCDPT4_5520000000_15</vt:lpstr>
      <vt:lpstr>EMIC_23Q1_SCDPT4!SCDPT4_5520000000_16</vt:lpstr>
      <vt:lpstr>EMIC_23Q1_SCDPT4!SCDPT4_5520000000_17</vt:lpstr>
      <vt:lpstr>EMIC_23Q1_SCDPT4!SCDPT4_5520000000_18</vt:lpstr>
      <vt:lpstr>EMIC_23Q1_SCDPT4!SCDPT4_5520000000_19</vt:lpstr>
      <vt:lpstr>EMIC_23Q1_SCDPT4!SCDPT4_5520000000_2</vt:lpstr>
      <vt:lpstr>EMIC_23Q1_SCDPT4!SCDPT4_5520000000_20</vt:lpstr>
      <vt:lpstr>EMIC_23Q1_SCDPT4!SCDPT4_5520000000_22.01</vt:lpstr>
      <vt:lpstr>EMIC_23Q1_SCDPT4!SCDPT4_5520000000_22.02</vt:lpstr>
      <vt:lpstr>EMIC_23Q1_SCDPT4!SCDPT4_5520000000_22.03</vt:lpstr>
      <vt:lpstr>EMIC_23Q1_SCDPT4!SCDPT4_5520000000_24</vt:lpstr>
      <vt:lpstr>EMIC_23Q1_SCDPT4!SCDPT4_5520000000_25</vt:lpstr>
      <vt:lpstr>EMIC_23Q1_SCDPT4!SCDPT4_5520000000_26</vt:lpstr>
      <vt:lpstr>EMIC_23Q1_SCDPT4!SCDPT4_5520000000_27</vt:lpstr>
      <vt:lpstr>EMIC_23Q1_SCDPT4!SCDPT4_5520000000_28</vt:lpstr>
      <vt:lpstr>EMIC_23Q1_SCDPT4!SCDPT4_5520000000_29</vt:lpstr>
      <vt:lpstr>EMIC_23Q1_SCDPT4!SCDPT4_5520000000_3</vt:lpstr>
      <vt:lpstr>EMIC_23Q1_SCDPT4!SCDPT4_5520000000_4</vt:lpstr>
      <vt:lpstr>EMIC_23Q1_SCDPT4!SCDPT4_5520000000_5</vt:lpstr>
      <vt:lpstr>EMIC_23Q1_SCDPT4!SCDPT4_5520000000_6</vt:lpstr>
      <vt:lpstr>EMIC_23Q1_SCDPT4!SCDPT4_5520000000_7</vt:lpstr>
      <vt:lpstr>EMIC_23Q1_SCDPT4!SCDPT4_5520000000_9</vt:lpstr>
      <vt:lpstr>EMIC_23Q1_SCDPT4!SCDPT4_5520000000_Range</vt:lpstr>
      <vt:lpstr>EMIC_23Q1_SCDPT4!SCDPT4_5529999999_10</vt:lpstr>
      <vt:lpstr>EMIC_23Q1_SCDPT4!SCDPT4_5529999999_11</vt:lpstr>
      <vt:lpstr>EMIC_23Q1_SCDPT4!SCDPT4_5529999999_12</vt:lpstr>
      <vt:lpstr>EMIC_23Q1_SCDPT4!SCDPT4_5529999999_13</vt:lpstr>
      <vt:lpstr>EMIC_23Q1_SCDPT4!SCDPT4_5529999999_14</vt:lpstr>
      <vt:lpstr>EMIC_23Q1_SCDPT4!SCDPT4_5529999999_15</vt:lpstr>
      <vt:lpstr>EMIC_23Q1_SCDPT4!SCDPT4_5529999999_16</vt:lpstr>
      <vt:lpstr>EMIC_23Q1_SCDPT4!SCDPT4_5529999999_17</vt:lpstr>
      <vt:lpstr>EMIC_23Q1_SCDPT4!SCDPT4_5529999999_18</vt:lpstr>
      <vt:lpstr>EMIC_23Q1_SCDPT4!SCDPT4_5529999999_19</vt:lpstr>
      <vt:lpstr>EMIC_23Q1_SCDPT4!SCDPT4_5529999999_20</vt:lpstr>
      <vt:lpstr>EMIC_23Q1_SCDPT4!SCDPT4_5529999999_7</vt:lpstr>
      <vt:lpstr>EMIC_23Q1_SCDPT4!SCDPT4_5529999999_9</vt:lpstr>
      <vt:lpstr>EMIC_23Q1_SCDPT4!SCDPT4_5710000000_1</vt:lpstr>
      <vt:lpstr>EMIC_23Q1_SCDPT4!SCDPT4_5710000000_10</vt:lpstr>
      <vt:lpstr>EMIC_23Q1_SCDPT4!SCDPT4_5710000000_11</vt:lpstr>
      <vt:lpstr>EMIC_23Q1_SCDPT4!SCDPT4_5710000000_12</vt:lpstr>
      <vt:lpstr>EMIC_23Q1_SCDPT4!SCDPT4_5710000000_13</vt:lpstr>
      <vt:lpstr>EMIC_23Q1_SCDPT4!SCDPT4_5710000000_14</vt:lpstr>
      <vt:lpstr>EMIC_23Q1_SCDPT4!SCDPT4_5710000000_15</vt:lpstr>
      <vt:lpstr>EMIC_23Q1_SCDPT4!SCDPT4_5710000000_16</vt:lpstr>
      <vt:lpstr>EMIC_23Q1_SCDPT4!SCDPT4_5710000000_17</vt:lpstr>
      <vt:lpstr>EMIC_23Q1_SCDPT4!SCDPT4_5710000000_18</vt:lpstr>
      <vt:lpstr>EMIC_23Q1_SCDPT4!SCDPT4_5710000000_19</vt:lpstr>
      <vt:lpstr>EMIC_23Q1_SCDPT4!SCDPT4_5710000000_2</vt:lpstr>
      <vt:lpstr>EMIC_23Q1_SCDPT4!SCDPT4_5710000000_20</vt:lpstr>
      <vt:lpstr>EMIC_23Q1_SCDPT4!SCDPT4_5710000000_22.01</vt:lpstr>
      <vt:lpstr>EMIC_23Q1_SCDPT4!SCDPT4_5710000000_22.02</vt:lpstr>
      <vt:lpstr>EMIC_23Q1_SCDPT4!SCDPT4_5710000000_22.03</vt:lpstr>
      <vt:lpstr>EMIC_23Q1_SCDPT4!SCDPT4_5710000000_24</vt:lpstr>
      <vt:lpstr>EMIC_23Q1_SCDPT4!SCDPT4_5710000000_25</vt:lpstr>
      <vt:lpstr>EMIC_23Q1_SCDPT4!SCDPT4_5710000000_26</vt:lpstr>
      <vt:lpstr>EMIC_23Q1_SCDPT4!SCDPT4_5710000000_27</vt:lpstr>
      <vt:lpstr>EMIC_23Q1_SCDPT4!SCDPT4_5710000000_28</vt:lpstr>
      <vt:lpstr>EMIC_23Q1_SCDPT4!SCDPT4_5710000000_29</vt:lpstr>
      <vt:lpstr>EMIC_23Q1_SCDPT4!SCDPT4_5710000000_3</vt:lpstr>
      <vt:lpstr>EMIC_23Q1_SCDPT4!SCDPT4_5710000000_4</vt:lpstr>
      <vt:lpstr>EMIC_23Q1_SCDPT4!SCDPT4_5710000000_5</vt:lpstr>
      <vt:lpstr>EMIC_23Q1_SCDPT4!SCDPT4_5710000000_6</vt:lpstr>
      <vt:lpstr>EMIC_23Q1_SCDPT4!SCDPT4_5710000000_7</vt:lpstr>
      <vt:lpstr>EMIC_23Q1_SCDPT4!SCDPT4_5710000000_9</vt:lpstr>
      <vt:lpstr>EMIC_23Q1_SCDPT4!SCDPT4_5710000000_Range</vt:lpstr>
      <vt:lpstr>EMIC_23Q1_SCDPT4!SCDPT4_5719999999_10</vt:lpstr>
      <vt:lpstr>EMIC_23Q1_SCDPT4!SCDPT4_5719999999_11</vt:lpstr>
      <vt:lpstr>EMIC_23Q1_SCDPT4!SCDPT4_5719999999_12</vt:lpstr>
      <vt:lpstr>EMIC_23Q1_SCDPT4!SCDPT4_5719999999_13</vt:lpstr>
      <vt:lpstr>EMIC_23Q1_SCDPT4!SCDPT4_5719999999_14</vt:lpstr>
      <vt:lpstr>EMIC_23Q1_SCDPT4!SCDPT4_5719999999_15</vt:lpstr>
      <vt:lpstr>EMIC_23Q1_SCDPT4!SCDPT4_5719999999_16</vt:lpstr>
      <vt:lpstr>EMIC_23Q1_SCDPT4!SCDPT4_5719999999_17</vt:lpstr>
      <vt:lpstr>EMIC_23Q1_SCDPT4!SCDPT4_5719999999_18</vt:lpstr>
      <vt:lpstr>EMIC_23Q1_SCDPT4!SCDPT4_5719999999_19</vt:lpstr>
      <vt:lpstr>EMIC_23Q1_SCDPT4!SCDPT4_5719999999_20</vt:lpstr>
      <vt:lpstr>EMIC_23Q1_SCDPT4!SCDPT4_5719999999_7</vt:lpstr>
      <vt:lpstr>EMIC_23Q1_SCDPT4!SCDPT4_5719999999_9</vt:lpstr>
      <vt:lpstr>EMIC_23Q1_SCDPT4!SCDPT4_5720000000_1</vt:lpstr>
      <vt:lpstr>EMIC_23Q1_SCDPT4!SCDPT4_5720000000_10</vt:lpstr>
      <vt:lpstr>EMIC_23Q1_SCDPT4!SCDPT4_5720000000_11</vt:lpstr>
      <vt:lpstr>EMIC_23Q1_SCDPT4!SCDPT4_5720000000_12</vt:lpstr>
      <vt:lpstr>EMIC_23Q1_SCDPT4!SCDPT4_5720000000_13</vt:lpstr>
      <vt:lpstr>EMIC_23Q1_SCDPT4!SCDPT4_5720000000_14</vt:lpstr>
      <vt:lpstr>EMIC_23Q1_SCDPT4!SCDPT4_5720000000_15</vt:lpstr>
      <vt:lpstr>EMIC_23Q1_SCDPT4!SCDPT4_5720000000_16</vt:lpstr>
      <vt:lpstr>EMIC_23Q1_SCDPT4!SCDPT4_5720000000_17</vt:lpstr>
      <vt:lpstr>EMIC_23Q1_SCDPT4!SCDPT4_5720000000_18</vt:lpstr>
      <vt:lpstr>EMIC_23Q1_SCDPT4!SCDPT4_5720000000_19</vt:lpstr>
      <vt:lpstr>EMIC_23Q1_SCDPT4!SCDPT4_5720000000_2</vt:lpstr>
      <vt:lpstr>EMIC_23Q1_SCDPT4!SCDPT4_5720000000_20</vt:lpstr>
      <vt:lpstr>EMIC_23Q1_SCDPT4!SCDPT4_5720000000_22.01</vt:lpstr>
      <vt:lpstr>EMIC_23Q1_SCDPT4!SCDPT4_5720000000_22.02</vt:lpstr>
      <vt:lpstr>EMIC_23Q1_SCDPT4!SCDPT4_5720000000_22.03</vt:lpstr>
      <vt:lpstr>EMIC_23Q1_SCDPT4!SCDPT4_5720000000_24</vt:lpstr>
      <vt:lpstr>EMIC_23Q1_SCDPT4!SCDPT4_5720000000_25</vt:lpstr>
      <vt:lpstr>EMIC_23Q1_SCDPT4!SCDPT4_5720000000_26</vt:lpstr>
      <vt:lpstr>EMIC_23Q1_SCDPT4!SCDPT4_5720000000_27</vt:lpstr>
      <vt:lpstr>EMIC_23Q1_SCDPT4!SCDPT4_5720000000_28</vt:lpstr>
      <vt:lpstr>EMIC_23Q1_SCDPT4!SCDPT4_5720000000_29</vt:lpstr>
      <vt:lpstr>EMIC_23Q1_SCDPT4!SCDPT4_5720000000_3</vt:lpstr>
      <vt:lpstr>EMIC_23Q1_SCDPT4!SCDPT4_5720000000_4</vt:lpstr>
      <vt:lpstr>EMIC_23Q1_SCDPT4!SCDPT4_5720000000_5</vt:lpstr>
      <vt:lpstr>EMIC_23Q1_SCDPT4!SCDPT4_5720000000_6</vt:lpstr>
      <vt:lpstr>EMIC_23Q1_SCDPT4!SCDPT4_5720000000_7</vt:lpstr>
      <vt:lpstr>EMIC_23Q1_SCDPT4!SCDPT4_5720000000_9</vt:lpstr>
      <vt:lpstr>EMIC_23Q1_SCDPT4!SCDPT4_5720000000_Range</vt:lpstr>
      <vt:lpstr>EMIC_23Q1_SCDPT4!SCDPT4_5729999999_10</vt:lpstr>
      <vt:lpstr>EMIC_23Q1_SCDPT4!SCDPT4_5729999999_11</vt:lpstr>
      <vt:lpstr>EMIC_23Q1_SCDPT4!SCDPT4_5729999999_12</vt:lpstr>
      <vt:lpstr>EMIC_23Q1_SCDPT4!SCDPT4_5729999999_13</vt:lpstr>
      <vt:lpstr>EMIC_23Q1_SCDPT4!SCDPT4_5729999999_14</vt:lpstr>
      <vt:lpstr>EMIC_23Q1_SCDPT4!SCDPT4_5729999999_15</vt:lpstr>
      <vt:lpstr>EMIC_23Q1_SCDPT4!SCDPT4_5729999999_16</vt:lpstr>
      <vt:lpstr>EMIC_23Q1_SCDPT4!SCDPT4_5729999999_17</vt:lpstr>
      <vt:lpstr>EMIC_23Q1_SCDPT4!SCDPT4_5729999999_18</vt:lpstr>
      <vt:lpstr>EMIC_23Q1_SCDPT4!SCDPT4_5729999999_19</vt:lpstr>
      <vt:lpstr>EMIC_23Q1_SCDPT4!SCDPT4_5729999999_20</vt:lpstr>
      <vt:lpstr>EMIC_23Q1_SCDPT4!SCDPT4_5729999999_7</vt:lpstr>
      <vt:lpstr>EMIC_23Q1_SCDPT4!SCDPT4_5729999999_9</vt:lpstr>
      <vt:lpstr>EMIC_23Q1_SCDPT4!SCDPT4_5810000000_1</vt:lpstr>
      <vt:lpstr>EMIC_23Q1_SCDPT4!SCDPT4_5810000000_10</vt:lpstr>
      <vt:lpstr>EMIC_23Q1_SCDPT4!SCDPT4_5810000000_11</vt:lpstr>
      <vt:lpstr>EMIC_23Q1_SCDPT4!SCDPT4_5810000000_12</vt:lpstr>
      <vt:lpstr>EMIC_23Q1_SCDPT4!SCDPT4_5810000000_13</vt:lpstr>
      <vt:lpstr>EMIC_23Q1_SCDPT4!SCDPT4_5810000000_14</vt:lpstr>
      <vt:lpstr>EMIC_23Q1_SCDPT4!SCDPT4_5810000000_15</vt:lpstr>
      <vt:lpstr>EMIC_23Q1_SCDPT4!SCDPT4_5810000000_16</vt:lpstr>
      <vt:lpstr>EMIC_23Q1_SCDPT4!SCDPT4_5810000000_17</vt:lpstr>
      <vt:lpstr>EMIC_23Q1_SCDPT4!SCDPT4_5810000000_18</vt:lpstr>
      <vt:lpstr>EMIC_23Q1_SCDPT4!SCDPT4_5810000000_19</vt:lpstr>
      <vt:lpstr>EMIC_23Q1_SCDPT4!SCDPT4_5810000000_2</vt:lpstr>
      <vt:lpstr>EMIC_23Q1_SCDPT4!SCDPT4_5810000000_20</vt:lpstr>
      <vt:lpstr>EMIC_23Q1_SCDPT4!SCDPT4_5810000000_22.01</vt:lpstr>
      <vt:lpstr>EMIC_23Q1_SCDPT4!SCDPT4_5810000000_22.02</vt:lpstr>
      <vt:lpstr>EMIC_23Q1_SCDPT4!SCDPT4_5810000000_22.03</vt:lpstr>
      <vt:lpstr>EMIC_23Q1_SCDPT4!SCDPT4_5810000000_24</vt:lpstr>
      <vt:lpstr>EMIC_23Q1_SCDPT4!SCDPT4_5810000000_25</vt:lpstr>
      <vt:lpstr>EMIC_23Q1_SCDPT4!SCDPT4_5810000000_26</vt:lpstr>
      <vt:lpstr>EMIC_23Q1_SCDPT4!SCDPT4_5810000000_27</vt:lpstr>
      <vt:lpstr>EMIC_23Q1_SCDPT4!SCDPT4_5810000000_28</vt:lpstr>
      <vt:lpstr>EMIC_23Q1_SCDPT4!SCDPT4_5810000000_29</vt:lpstr>
      <vt:lpstr>EMIC_23Q1_SCDPT4!SCDPT4_5810000000_3</vt:lpstr>
      <vt:lpstr>EMIC_23Q1_SCDPT4!SCDPT4_5810000000_4</vt:lpstr>
      <vt:lpstr>EMIC_23Q1_SCDPT4!SCDPT4_5810000000_5</vt:lpstr>
      <vt:lpstr>EMIC_23Q1_SCDPT4!SCDPT4_5810000000_6</vt:lpstr>
      <vt:lpstr>EMIC_23Q1_SCDPT4!SCDPT4_5810000000_7</vt:lpstr>
      <vt:lpstr>EMIC_23Q1_SCDPT4!SCDPT4_5810000000_9</vt:lpstr>
      <vt:lpstr>EMIC_23Q1_SCDPT4!SCDPT4_5810000000_Range</vt:lpstr>
      <vt:lpstr>EMIC_23Q1_SCDPT4!SCDPT4_5819999999_10</vt:lpstr>
      <vt:lpstr>EMIC_23Q1_SCDPT4!SCDPT4_5819999999_11</vt:lpstr>
      <vt:lpstr>EMIC_23Q1_SCDPT4!SCDPT4_5819999999_12</vt:lpstr>
      <vt:lpstr>EMIC_23Q1_SCDPT4!SCDPT4_5819999999_13</vt:lpstr>
      <vt:lpstr>EMIC_23Q1_SCDPT4!SCDPT4_5819999999_14</vt:lpstr>
      <vt:lpstr>EMIC_23Q1_SCDPT4!SCDPT4_5819999999_15</vt:lpstr>
      <vt:lpstr>EMIC_23Q1_SCDPT4!SCDPT4_5819999999_16</vt:lpstr>
      <vt:lpstr>EMIC_23Q1_SCDPT4!SCDPT4_5819999999_17</vt:lpstr>
      <vt:lpstr>EMIC_23Q1_SCDPT4!SCDPT4_5819999999_18</vt:lpstr>
      <vt:lpstr>EMIC_23Q1_SCDPT4!SCDPT4_5819999999_19</vt:lpstr>
      <vt:lpstr>EMIC_23Q1_SCDPT4!SCDPT4_5819999999_20</vt:lpstr>
      <vt:lpstr>EMIC_23Q1_SCDPT4!SCDPT4_5819999999_7</vt:lpstr>
      <vt:lpstr>EMIC_23Q1_SCDPT4!SCDPT4_5819999999_9</vt:lpstr>
      <vt:lpstr>EMIC_23Q1_SCDPT4!SCDPT4_5910000000_1</vt:lpstr>
      <vt:lpstr>EMIC_23Q1_SCDPT4!SCDPT4_5910000000_10</vt:lpstr>
      <vt:lpstr>EMIC_23Q1_SCDPT4!SCDPT4_5910000000_11</vt:lpstr>
      <vt:lpstr>EMIC_23Q1_SCDPT4!SCDPT4_5910000000_12</vt:lpstr>
      <vt:lpstr>EMIC_23Q1_SCDPT4!SCDPT4_5910000000_13</vt:lpstr>
      <vt:lpstr>EMIC_23Q1_SCDPT4!SCDPT4_5910000000_14</vt:lpstr>
      <vt:lpstr>EMIC_23Q1_SCDPT4!SCDPT4_5910000000_15</vt:lpstr>
      <vt:lpstr>EMIC_23Q1_SCDPT4!SCDPT4_5910000000_16</vt:lpstr>
      <vt:lpstr>EMIC_23Q1_SCDPT4!SCDPT4_5910000000_17</vt:lpstr>
      <vt:lpstr>EMIC_23Q1_SCDPT4!SCDPT4_5910000000_18</vt:lpstr>
      <vt:lpstr>EMIC_23Q1_SCDPT4!SCDPT4_5910000000_19</vt:lpstr>
      <vt:lpstr>EMIC_23Q1_SCDPT4!SCDPT4_5910000000_2</vt:lpstr>
      <vt:lpstr>EMIC_23Q1_SCDPT4!SCDPT4_5910000000_20</vt:lpstr>
      <vt:lpstr>EMIC_23Q1_SCDPT4!SCDPT4_5910000000_24</vt:lpstr>
      <vt:lpstr>EMIC_23Q1_SCDPT4!SCDPT4_5910000000_25</vt:lpstr>
      <vt:lpstr>EMIC_23Q1_SCDPT4!SCDPT4_5910000000_26</vt:lpstr>
      <vt:lpstr>EMIC_23Q1_SCDPT4!SCDPT4_5910000000_27</vt:lpstr>
      <vt:lpstr>EMIC_23Q1_SCDPT4!SCDPT4_5910000000_28</vt:lpstr>
      <vt:lpstr>EMIC_23Q1_SCDPT4!SCDPT4_5910000000_3</vt:lpstr>
      <vt:lpstr>EMIC_23Q1_SCDPT4!SCDPT4_5910000000_4</vt:lpstr>
      <vt:lpstr>EMIC_23Q1_SCDPT4!SCDPT4_5910000000_5</vt:lpstr>
      <vt:lpstr>EMIC_23Q1_SCDPT4!SCDPT4_5910000000_6</vt:lpstr>
      <vt:lpstr>EMIC_23Q1_SCDPT4!SCDPT4_5910000000_7</vt:lpstr>
      <vt:lpstr>EMIC_23Q1_SCDPT4!SCDPT4_5910000000_9</vt:lpstr>
      <vt:lpstr>EMIC_23Q1_SCDPT4!SCDPT4_5910000000_Range</vt:lpstr>
      <vt:lpstr>EMIC_23Q1_SCDPT4!SCDPT4_5919999999_10</vt:lpstr>
      <vt:lpstr>EMIC_23Q1_SCDPT4!SCDPT4_5919999999_11</vt:lpstr>
      <vt:lpstr>EMIC_23Q1_SCDPT4!SCDPT4_5919999999_12</vt:lpstr>
      <vt:lpstr>EMIC_23Q1_SCDPT4!SCDPT4_5919999999_13</vt:lpstr>
      <vt:lpstr>EMIC_23Q1_SCDPT4!SCDPT4_5919999999_14</vt:lpstr>
      <vt:lpstr>EMIC_23Q1_SCDPT4!SCDPT4_5919999999_15</vt:lpstr>
      <vt:lpstr>EMIC_23Q1_SCDPT4!SCDPT4_5919999999_16</vt:lpstr>
      <vt:lpstr>EMIC_23Q1_SCDPT4!SCDPT4_5919999999_17</vt:lpstr>
      <vt:lpstr>EMIC_23Q1_SCDPT4!SCDPT4_5919999999_18</vt:lpstr>
      <vt:lpstr>EMIC_23Q1_SCDPT4!SCDPT4_5919999999_19</vt:lpstr>
      <vt:lpstr>EMIC_23Q1_SCDPT4!SCDPT4_5919999999_20</vt:lpstr>
      <vt:lpstr>EMIC_23Q1_SCDPT4!SCDPT4_5919999999_7</vt:lpstr>
      <vt:lpstr>EMIC_23Q1_SCDPT4!SCDPT4_5919999999_9</vt:lpstr>
      <vt:lpstr>EMIC_23Q1_SCDPT4!SCDPT4_5920000000_Range</vt:lpstr>
      <vt:lpstr>EMIC_23Q1_SCDPT4!SCDPT4_5920000001_1</vt:lpstr>
      <vt:lpstr>EMIC_23Q1_SCDPT4!SCDPT4_5920000001_10</vt:lpstr>
      <vt:lpstr>EMIC_23Q1_SCDPT4!SCDPT4_5920000001_11</vt:lpstr>
      <vt:lpstr>EMIC_23Q1_SCDPT4!SCDPT4_5920000001_12</vt:lpstr>
      <vt:lpstr>EMIC_23Q1_SCDPT4!SCDPT4_5920000001_13</vt:lpstr>
      <vt:lpstr>EMIC_23Q1_SCDPT4!SCDPT4_5920000001_14</vt:lpstr>
      <vt:lpstr>EMIC_23Q1_SCDPT4!SCDPT4_5920000001_15</vt:lpstr>
      <vt:lpstr>EMIC_23Q1_SCDPT4!SCDPT4_5920000001_16</vt:lpstr>
      <vt:lpstr>EMIC_23Q1_SCDPT4!SCDPT4_5920000001_17</vt:lpstr>
      <vt:lpstr>EMIC_23Q1_SCDPT4!SCDPT4_5920000001_18</vt:lpstr>
      <vt:lpstr>EMIC_23Q1_SCDPT4!SCDPT4_5920000001_19</vt:lpstr>
      <vt:lpstr>EMIC_23Q1_SCDPT4!SCDPT4_5920000001_2</vt:lpstr>
      <vt:lpstr>EMIC_23Q1_SCDPT4!SCDPT4_5920000001_20</vt:lpstr>
      <vt:lpstr>EMIC_23Q1_SCDPT4!SCDPT4_5920000001_24</vt:lpstr>
      <vt:lpstr>EMIC_23Q1_SCDPT4!SCDPT4_5920000001_25</vt:lpstr>
      <vt:lpstr>EMIC_23Q1_SCDPT4!SCDPT4_5920000001_26</vt:lpstr>
      <vt:lpstr>EMIC_23Q1_SCDPT4!SCDPT4_5920000001_27</vt:lpstr>
      <vt:lpstr>EMIC_23Q1_SCDPT4!SCDPT4_5920000001_28</vt:lpstr>
      <vt:lpstr>EMIC_23Q1_SCDPT4!SCDPT4_5920000001_3</vt:lpstr>
      <vt:lpstr>EMIC_23Q1_SCDPT4!SCDPT4_5920000001_4</vt:lpstr>
      <vt:lpstr>EMIC_23Q1_SCDPT4!SCDPT4_5920000001_5</vt:lpstr>
      <vt:lpstr>EMIC_23Q1_SCDPT4!SCDPT4_5920000001_6</vt:lpstr>
      <vt:lpstr>EMIC_23Q1_SCDPT4!SCDPT4_5920000001_7</vt:lpstr>
      <vt:lpstr>EMIC_23Q1_SCDPT4!SCDPT4_5920000001_9</vt:lpstr>
      <vt:lpstr>EMIC_23Q1_SCDPT4!SCDPT4_5929999999_10</vt:lpstr>
      <vt:lpstr>EMIC_23Q1_SCDPT4!SCDPT4_5929999999_11</vt:lpstr>
      <vt:lpstr>EMIC_23Q1_SCDPT4!SCDPT4_5929999999_12</vt:lpstr>
      <vt:lpstr>EMIC_23Q1_SCDPT4!SCDPT4_5929999999_13</vt:lpstr>
      <vt:lpstr>EMIC_23Q1_SCDPT4!SCDPT4_5929999999_14</vt:lpstr>
      <vt:lpstr>EMIC_23Q1_SCDPT4!SCDPT4_5929999999_15</vt:lpstr>
      <vt:lpstr>EMIC_23Q1_SCDPT4!SCDPT4_5929999999_16</vt:lpstr>
      <vt:lpstr>EMIC_23Q1_SCDPT4!SCDPT4_5929999999_17</vt:lpstr>
      <vt:lpstr>EMIC_23Q1_SCDPT4!SCDPT4_5929999999_18</vt:lpstr>
      <vt:lpstr>EMIC_23Q1_SCDPT4!SCDPT4_5929999999_19</vt:lpstr>
      <vt:lpstr>EMIC_23Q1_SCDPT4!SCDPT4_5929999999_20</vt:lpstr>
      <vt:lpstr>EMIC_23Q1_SCDPT4!SCDPT4_5929999999_7</vt:lpstr>
      <vt:lpstr>EMIC_23Q1_SCDPT4!SCDPT4_5929999999_9</vt:lpstr>
      <vt:lpstr>EMIC_23Q1_SCDPT4!SCDPT4_5989999997_10</vt:lpstr>
      <vt:lpstr>EMIC_23Q1_SCDPT4!SCDPT4_5989999997_11</vt:lpstr>
      <vt:lpstr>EMIC_23Q1_SCDPT4!SCDPT4_5989999997_12</vt:lpstr>
      <vt:lpstr>EMIC_23Q1_SCDPT4!SCDPT4_5989999997_13</vt:lpstr>
      <vt:lpstr>EMIC_23Q1_SCDPT4!SCDPT4_5989999997_14</vt:lpstr>
      <vt:lpstr>EMIC_23Q1_SCDPT4!SCDPT4_5989999997_15</vt:lpstr>
      <vt:lpstr>EMIC_23Q1_SCDPT4!SCDPT4_5989999997_16</vt:lpstr>
      <vt:lpstr>EMIC_23Q1_SCDPT4!SCDPT4_5989999997_17</vt:lpstr>
      <vt:lpstr>EMIC_23Q1_SCDPT4!SCDPT4_5989999997_18</vt:lpstr>
      <vt:lpstr>EMIC_23Q1_SCDPT4!SCDPT4_5989999997_19</vt:lpstr>
      <vt:lpstr>EMIC_23Q1_SCDPT4!SCDPT4_5989999997_20</vt:lpstr>
      <vt:lpstr>EMIC_23Q1_SCDPT4!SCDPT4_5989999997_7</vt:lpstr>
      <vt:lpstr>EMIC_23Q1_SCDPT4!SCDPT4_5989999997_9</vt:lpstr>
      <vt:lpstr>EMIC_23Q1_SCDPT4!SCDPT4_5989999999_10</vt:lpstr>
      <vt:lpstr>EMIC_23Q1_SCDPT4!SCDPT4_5989999999_11</vt:lpstr>
      <vt:lpstr>EMIC_23Q1_SCDPT4!SCDPT4_5989999999_12</vt:lpstr>
      <vt:lpstr>EMIC_23Q1_SCDPT4!SCDPT4_5989999999_13</vt:lpstr>
      <vt:lpstr>EMIC_23Q1_SCDPT4!SCDPT4_5989999999_14</vt:lpstr>
      <vt:lpstr>EMIC_23Q1_SCDPT4!SCDPT4_5989999999_15</vt:lpstr>
      <vt:lpstr>EMIC_23Q1_SCDPT4!SCDPT4_5989999999_16</vt:lpstr>
      <vt:lpstr>EMIC_23Q1_SCDPT4!SCDPT4_5989999999_17</vt:lpstr>
      <vt:lpstr>EMIC_23Q1_SCDPT4!SCDPT4_5989999999_18</vt:lpstr>
      <vt:lpstr>EMIC_23Q1_SCDPT4!SCDPT4_5989999999_19</vt:lpstr>
      <vt:lpstr>EMIC_23Q1_SCDPT4!SCDPT4_5989999999_20</vt:lpstr>
      <vt:lpstr>EMIC_23Q1_SCDPT4!SCDPT4_5989999999_7</vt:lpstr>
      <vt:lpstr>EMIC_23Q1_SCDPT4!SCDPT4_5989999999_9</vt:lpstr>
      <vt:lpstr>EMIC_23Q1_SCDPT4!SCDPT4_5999999999_10</vt:lpstr>
      <vt:lpstr>EMIC_23Q1_SCDPT4!SCDPT4_5999999999_11</vt:lpstr>
      <vt:lpstr>EMIC_23Q1_SCDPT4!SCDPT4_5999999999_12</vt:lpstr>
      <vt:lpstr>EMIC_23Q1_SCDPT4!SCDPT4_5999999999_13</vt:lpstr>
      <vt:lpstr>EMIC_23Q1_SCDPT4!SCDPT4_5999999999_14</vt:lpstr>
      <vt:lpstr>EMIC_23Q1_SCDPT4!SCDPT4_5999999999_15</vt:lpstr>
      <vt:lpstr>EMIC_23Q1_SCDPT4!SCDPT4_5999999999_16</vt:lpstr>
      <vt:lpstr>EMIC_23Q1_SCDPT4!SCDPT4_5999999999_17</vt:lpstr>
      <vt:lpstr>EMIC_23Q1_SCDPT4!SCDPT4_5999999999_18</vt:lpstr>
      <vt:lpstr>EMIC_23Q1_SCDPT4!SCDPT4_5999999999_19</vt:lpstr>
      <vt:lpstr>EMIC_23Q1_SCDPT4!SCDPT4_5999999999_20</vt:lpstr>
      <vt:lpstr>EMIC_23Q1_SCDPT4!SCDPT4_5999999999_7</vt:lpstr>
      <vt:lpstr>EMIC_23Q1_SCDPT4!SCDPT4_5999999999_9</vt:lpstr>
      <vt:lpstr>EMIC_23Q1_SCDPT4!SCDPT4_6009999999_10</vt:lpstr>
      <vt:lpstr>EMIC_23Q1_SCDPT4!SCDPT4_6009999999_11</vt:lpstr>
      <vt:lpstr>EMIC_23Q1_SCDPT4!SCDPT4_6009999999_12</vt:lpstr>
      <vt:lpstr>EMIC_23Q1_SCDPT4!SCDPT4_6009999999_13</vt:lpstr>
      <vt:lpstr>EMIC_23Q1_SCDPT4!SCDPT4_6009999999_14</vt:lpstr>
      <vt:lpstr>EMIC_23Q1_SCDPT4!SCDPT4_6009999999_15</vt:lpstr>
      <vt:lpstr>EMIC_23Q1_SCDPT4!SCDPT4_6009999999_16</vt:lpstr>
      <vt:lpstr>EMIC_23Q1_SCDPT4!SCDPT4_6009999999_17</vt:lpstr>
      <vt:lpstr>EMIC_23Q1_SCDPT4!SCDPT4_6009999999_18</vt:lpstr>
      <vt:lpstr>EMIC_23Q1_SCDPT4!SCDPT4_6009999999_19</vt:lpstr>
      <vt:lpstr>EMIC_23Q1_SCDPT4!SCDPT4_6009999999_20</vt:lpstr>
      <vt:lpstr>EMIC_23Q1_SCDPT4!SCDPT4_6009999999_7</vt:lpstr>
      <vt:lpstr>EMIC_23Q1_SCDPT4!SCDPT4_6009999999_9</vt:lpstr>
      <vt:lpstr>States12_LookupCode</vt:lpstr>
      <vt:lpstr>States12_LookupDesc</vt:lpstr>
      <vt:lpstr>States12_ValidationCode</vt:lpstr>
      <vt:lpstr>States12_ValidationDesc</vt:lpstr>
      <vt:lpstr>SVOAdminSymbolSCDBond2020_LookupCode</vt:lpstr>
      <vt:lpstr>SVOAdminSymbolSCDBond2020_LookupDesc</vt:lpstr>
      <vt:lpstr>SVOAdminSymbolSCDBond2020_ValidationCode</vt:lpstr>
      <vt:lpstr>SVOAdminSymbolSCDBond2020_ValidationDesc</vt:lpstr>
      <vt:lpstr>SVOAdminSymbolSCDCS2020_LookupCode</vt:lpstr>
      <vt:lpstr>SVOAdminSymbolSCDCS2020_LookupDesc</vt:lpstr>
      <vt:lpstr>SVOAdminSymbolSCDCS2020_ValidationCode</vt:lpstr>
      <vt:lpstr>SVOAdminSymbolSCDCS2020_ValidationDesc</vt:lpstr>
      <vt:lpstr>SVOAdminSymbolSCDPS2020_LookupCode</vt:lpstr>
      <vt:lpstr>SVOAdminSymbolSCDPS2020_LookupDesc</vt:lpstr>
      <vt:lpstr>SVOAdminSymbolSCDPS2020_ValidationCode</vt:lpstr>
      <vt:lpstr>SVOAdminSymbolSCDPS2020_ValidationDesc</vt:lpstr>
      <vt:lpstr>EMIC_23Q1_SCDPT3!Wings_Company_ID</vt:lpstr>
      <vt:lpstr>EMIC_23Q1_SCDPT4!Wings_Company_ID</vt:lpstr>
      <vt:lpstr>EMIC_23Q1_SCDPT3!Wings_Identifier_ID</vt:lpstr>
      <vt:lpstr>EMIC_23Q1_SCDPT4!Wings_Identifier_ID</vt:lpstr>
      <vt:lpstr>EMIC_23Q1_SCDPT3!Wings_IdentTable_ID</vt:lpstr>
      <vt:lpstr>EMIC_23Q1_SCDPT4!Wings_IdentTable_ID</vt:lpstr>
      <vt:lpstr>EMIC_23Q1_SCDPT3!Wings_Statement_ID</vt:lpstr>
      <vt:lpstr>EMIC_23Q1_SCDPT4!Wings_Statement_ID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Howarth, Nick (Enact MI - Contractor)</dc:creator>
  <cp:lastModifiedBy>Howarth, Nick (Genworth MI, Now Enact - Contractor)</cp:lastModifiedBy>
  <dcterms:created xsi:type="dcterms:W3CDTF">2023-05-16T20:47:25Z</dcterms:created>
  <dcterms:modified xsi:type="dcterms:W3CDTF">2023-05-16T20:47:25Z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2b8f46bb-38c9-47ca-abda-916a28b2290b</vt:lpwstr>
  </property>
  <property fmtid="{D5CDD505-2E9C-101B-9397-08002B2CF9AE}" pid="3" name="bjSaver">
    <vt:lpwstr>cedVKr0/mF62WDYNEx7WXOGQZM2+ZIcZ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policy="a831b724-560d-41bb-a7f0-593f1e1cf2c9" origin="userSelected" xmlns="http://www.boldonj</vt:lpwstr>
  </property>
  <property fmtid="{D5CDD505-2E9C-101B-9397-08002B2CF9AE}" pid="5" name="bjDocumentLabelXML-0">
    <vt:lpwstr>ames.com/2008/01/sie/internal/label"&gt;&lt;element uid="id_classification_nonbusiness" value="" /&gt;&lt;element uid="78ca77a2-5b0f-4c8b-9fd2-e0d76e76104a" value="" /&gt;&lt;/sisl&gt;</vt:lpwstr>
  </property>
  <property fmtid="{D5CDD505-2E9C-101B-9397-08002B2CF9AE}" pid="6" name="bjDocumentSecurityLabel">
    <vt:lpwstr>UNRESTRICTED</vt:lpwstr>
  </property>
  <property fmtid="{D5CDD505-2E9C-101B-9397-08002B2CF9AE}" pid="7" name="bjLabelHistoryID">
    <vt:lpwstr>{F88D0B4F-7F63-4F1E-9C45-8E07F17CD7D8}</vt:lpwstr>
  </property>
</Properties>
</file>